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40" windowWidth="19440" windowHeight="99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Лист1!$A$1:$S$267</definedName>
  </definedNames>
  <calcPr calcId="125725"/>
</workbook>
</file>

<file path=xl/calcChain.xml><?xml version="1.0" encoding="utf-8"?>
<calcChain xmlns="http://schemas.openxmlformats.org/spreadsheetml/2006/main">
  <c r="D261" i="1"/>
  <c r="D262" s="1"/>
  <c r="D255"/>
  <c r="D252"/>
  <c r="D245"/>
  <c r="D237"/>
  <c r="D231"/>
  <c r="D238" s="1"/>
  <c r="D227"/>
  <c r="D221"/>
  <c r="D213"/>
  <c r="D214" s="1"/>
  <c r="D207"/>
  <c r="D204"/>
  <c r="D198"/>
  <c r="D190"/>
  <c r="D185"/>
  <c r="D191" s="1"/>
  <c r="D182"/>
  <c r="D176"/>
  <c r="D163"/>
  <c r="D160"/>
  <c r="D154" l="1"/>
  <c r="D168" s="1"/>
  <c r="D152"/>
  <c r="D146"/>
  <c r="D147" s="1"/>
  <c r="D137"/>
  <c r="D131"/>
  <c r="D129"/>
  <c r="D118"/>
  <c r="D115"/>
  <c r="D124" s="1"/>
  <c r="D109"/>
  <c r="D100"/>
  <c r="D90"/>
  <c r="D101" s="1"/>
  <c r="D84"/>
  <c r="D82"/>
  <c r="D76"/>
  <c r="D77" s="1"/>
  <c r="D70"/>
  <c r="D67"/>
  <c r="D62"/>
  <c r="D54"/>
  <c r="D53"/>
  <c r="D45"/>
  <c r="D39"/>
  <c r="F252"/>
  <c r="G252"/>
  <c r="H252"/>
  <c r="I252"/>
  <c r="J252"/>
  <c r="K252"/>
  <c r="L252"/>
  <c r="M252"/>
  <c r="N252"/>
  <c r="O252"/>
  <c r="P252"/>
  <c r="Q252"/>
  <c r="F62"/>
  <c r="G62"/>
  <c r="H62"/>
  <c r="I62"/>
  <c r="J62"/>
  <c r="K62"/>
  <c r="L62"/>
  <c r="M62"/>
  <c r="N62"/>
  <c r="O62"/>
  <c r="P62"/>
  <c r="Q62"/>
  <c r="E62"/>
  <c r="Q176"/>
  <c r="P176"/>
  <c r="O176"/>
  <c r="N176"/>
  <c r="M176"/>
  <c r="L176"/>
  <c r="K176"/>
  <c r="J176"/>
  <c r="I176"/>
  <c r="H176"/>
  <c r="G176"/>
  <c r="F176"/>
  <c r="E176"/>
  <c r="E182"/>
  <c r="Q261"/>
  <c r="P261"/>
  <c r="O261"/>
  <c r="N261"/>
  <c r="M261"/>
  <c r="L261"/>
  <c r="K261"/>
  <c r="J261"/>
  <c r="I261"/>
  <c r="Q255"/>
  <c r="P255"/>
  <c r="O255"/>
  <c r="N255"/>
  <c r="M255"/>
  <c r="L255"/>
  <c r="K255"/>
  <c r="J255"/>
  <c r="I255"/>
  <c r="D264" l="1"/>
  <c r="D265" s="1"/>
  <c r="Q245"/>
  <c r="P245"/>
  <c r="O245"/>
  <c r="N245"/>
  <c r="M245"/>
  <c r="L245"/>
  <c r="K245"/>
  <c r="J245"/>
  <c r="I245"/>
  <c r="Q243"/>
  <c r="P243"/>
  <c r="O243"/>
  <c r="N243"/>
  <c r="M243"/>
  <c r="L243"/>
  <c r="K243"/>
  <c r="J243"/>
  <c r="I243"/>
  <c r="J262" l="1"/>
  <c r="N262"/>
  <c r="I262"/>
  <c r="K262"/>
  <c r="M262"/>
  <c r="O262"/>
  <c r="Q262"/>
  <c r="L262"/>
  <c r="P262"/>
  <c r="Q237"/>
  <c r="P237"/>
  <c r="O237"/>
  <c r="N237"/>
  <c r="M237"/>
  <c r="L237"/>
  <c r="K237"/>
  <c r="J237"/>
  <c r="I237"/>
  <c r="Q231" l="1"/>
  <c r="P231"/>
  <c r="O231"/>
  <c r="N231"/>
  <c r="M231"/>
  <c r="L231"/>
  <c r="K231"/>
  <c r="J231"/>
  <c r="I231"/>
  <c r="Q227"/>
  <c r="P227"/>
  <c r="O227"/>
  <c r="N227"/>
  <c r="M227"/>
  <c r="L227"/>
  <c r="K227"/>
  <c r="J227"/>
  <c r="I227"/>
  <c r="Q221"/>
  <c r="P221"/>
  <c r="O221"/>
  <c r="N221"/>
  <c r="M221"/>
  <c r="L221"/>
  <c r="K221"/>
  <c r="J221"/>
  <c r="I221"/>
  <c r="Q219"/>
  <c r="P219"/>
  <c r="O219"/>
  <c r="N219"/>
  <c r="M219"/>
  <c r="L219"/>
  <c r="K219"/>
  <c r="J219"/>
  <c r="I219"/>
  <c r="Q213"/>
  <c r="P213"/>
  <c r="O213"/>
  <c r="N213"/>
  <c r="M213"/>
  <c r="L213"/>
  <c r="K213"/>
  <c r="J213"/>
  <c r="I213"/>
  <c r="Q207"/>
  <c r="P207"/>
  <c r="O207"/>
  <c r="N207"/>
  <c r="M207"/>
  <c r="L207"/>
  <c r="K207"/>
  <c r="J207"/>
  <c r="I207"/>
  <c r="Q204"/>
  <c r="P204"/>
  <c r="O204"/>
  <c r="N204"/>
  <c r="M204"/>
  <c r="L204"/>
  <c r="K204"/>
  <c r="J204"/>
  <c r="I204"/>
  <c r="Q198"/>
  <c r="P198"/>
  <c r="O198"/>
  <c r="N198"/>
  <c r="M198"/>
  <c r="L198"/>
  <c r="K198"/>
  <c r="J198"/>
  <c r="I198"/>
  <c r="Q196"/>
  <c r="P196"/>
  <c r="O196"/>
  <c r="N196"/>
  <c r="M196"/>
  <c r="L196"/>
  <c r="K196"/>
  <c r="J196"/>
  <c r="I196"/>
  <c r="Q190"/>
  <c r="P190"/>
  <c r="O190"/>
  <c r="N190"/>
  <c r="M190"/>
  <c r="L190"/>
  <c r="K190"/>
  <c r="J190"/>
  <c r="I190"/>
  <c r="Q185"/>
  <c r="P185"/>
  <c r="O185"/>
  <c r="N185"/>
  <c r="M185"/>
  <c r="L185"/>
  <c r="K185"/>
  <c r="J185"/>
  <c r="I185"/>
  <c r="Q182"/>
  <c r="P182"/>
  <c r="O182"/>
  <c r="N182"/>
  <c r="M182"/>
  <c r="L182"/>
  <c r="K182"/>
  <c r="J182"/>
  <c r="I182"/>
  <c r="Q173"/>
  <c r="P173"/>
  <c r="O173"/>
  <c r="N173"/>
  <c r="M173"/>
  <c r="L173"/>
  <c r="K173"/>
  <c r="J173"/>
  <c r="I173"/>
  <c r="Q167"/>
  <c r="P167"/>
  <c r="O167"/>
  <c r="N167"/>
  <c r="M167"/>
  <c r="L167"/>
  <c r="K167"/>
  <c r="J167"/>
  <c r="I167"/>
  <c r="Q163"/>
  <c r="P163"/>
  <c r="O163"/>
  <c r="N163"/>
  <c r="M163"/>
  <c r="L163"/>
  <c r="K163"/>
  <c r="J163"/>
  <c r="I163"/>
  <c r="Q160"/>
  <c r="P160"/>
  <c r="O160"/>
  <c r="N160"/>
  <c r="M160"/>
  <c r="L160"/>
  <c r="K160"/>
  <c r="J160"/>
  <c r="I160"/>
  <c r="Q154"/>
  <c r="P154"/>
  <c r="O154"/>
  <c r="N154"/>
  <c r="M154"/>
  <c r="L154"/>
  <c r="K154"/>
  <c r="J154"/>
  <c r="I154"/>
  <c r="Q152"/>
  <c r="P152"/>
  <c r="O152"/>
  <c r="N152"/>
  <c r="M152"/>
  <c r="L152"/>
  <c r="K152"/>
  <c r="J152"/>
  <c r="I152"/>
  <c r="N214" l="1"/>
  <c r="I191"/>
  <c r="K191"/>
  <c r="M191"/>
  <c r="O191"/>
  <c r="Q191"/>
  <c r="J191"/>
  <c r="L191"/>
  <c r="N191"/>
  <c r="P191"/>
  <c r="I238"/>
  <c r="K238"/>
  <c r="M238"/>
  <c r="O238"/>
  <c r="Q238"/>
  <c r="I168"/>
  <c r="K168"/>
  <c r="M168"/>
  <c r="O168"/>
  <c r="Q168"/>
  <c r="J168"/>
  <c r="L168"/>
  <c r="N168"/>
  <c r="P168"/>
  <c r="I214"/>
  <c r="K214"/>
  <c r="M214"/>
  <c r="O214"/>
  <c r="Q214"/>
  <c r="J214"/>
  <c r="L214"/>
  <c r="P214"/>
  <c r="J238"/>
  <c r="L238"/>
  <c r="N238"/>
  <c r="P238"/>
  <c r="Q146"/>
  <c r="P146"/>
  <c r="O146"/>
  <c r="N146"/>
  <c r="M146"/>
  <c r="L146"/>
  <c r="K146"/>
  <c r="J146"/>
  <c r="I146"/>
  <c r="Q140"/>
  <c r="P140"/>
  <c r="O140"/>
  <c r="N140"/>
  <c r="M140"/>
  <c r="L140"/>
  <c r="K140"/>
  <c r="J140"/>
  <c r="I140"/>
  <c r="Q137"/>
  <c r="P137"/>
  <c r="O137"/>
  <c r="N137"/>
  <c r="M137"/>
  <c r="L137"/>
  <c r="K137"/>
  <c r="J137"/>
  <c r="I137"/>
  <c r="Q131"/>
  <c r="P131"/>
  <c r="O131"/>
  <c r="N131"/>
  <c r="M131"/>
  <c r="L131"/>
  <c r="K131"/>
  <c r="J131"/>
  <c r="I131"/>
  <c r="Q129"/>
  <c r="P129"/>
  <c r="O129"/>
  <c r="N129"/>
  <c r="M129"/>
  <c r="L129"/>
  <c r="K129"/>
  <c r="J129"/>
  <c r="I129"/>
  <c r="J147" l="1"/>
  <c r="L147"/>
  <c r="N147"/>
  <c r="P147"/>
  <c r="I147"/>
  <c r="K147"/>
  <c r="M147"/>
  <c r="O147"/>
  <c r="Q147"/>
  <c r="Q123"/>
  <c r="P123"/>
  <c r="O123"/>
  <c r="N123"/>
  <c r="M123"/>
  <c r="L123"/>
  <c r="K123"/>
  <c r="J123"/>
  <c r="I123"/>
  <c r="Q118"/>
  <c r="P118"/>
  <c r="O118"/>
  <c r="N118"/>
  <c r="M118"/>
  <c r="L118"/>
  <c r="K118"/>
  <c r="J118"/>
  <c r="I118"/>
  <c r="Q115"/>
  <c r="P115"/>
  <c r="O115"/>
  <c r="N115"/>
  <c r="M115"/>
  <c r="L115"/>
  <c r="K115"/>
  <c r="J115"/>
  <c r="I115"/>
  <c r="Q109"/>
  <c r="P109"/>
  <c r="O109"/>
  <c r="N109"/>
  <c r="M109"/>
  <c r="L109"/>
  <c r="K109"/>
  <c r="J109"/>
  <c r="I109"/>
  <c r="Q107"/>
  <c r="P107"/>
  <c r="O107"/>
  <c r="N107"/>
  <c r="M107"/>
  <c r="L107"/>
  <c r="K107"/>
  <c r="J107"/>
  <c r="I107"/>
  <c r="J124" l="1"/>
  <c r="N124"/>
  <c r="L124"/>
  <c r="P124"/>
  <c r="I124"/>
  <c r="K124"/>
  <c r="M124"/>
  <c r="O124"/>
  <c r="Q124"/>
  <c r="Q100"/>
  <c r="P100"/>
  <c r="O100"/>
  <c r="N100"/>
  <c r="M100"/>
  <c r="L100"/>
  <c r="K100"/>
  <c r="J100"/>
  <c r="I100"/>
  <c r="Q94"/>
  <c r="P94"/>
  <c r="O94"/>
  <c r="N94"/>
  <c r="M94"/>
  <c r="L94"/>
  <c r="K94"/>
  <c r="J94"/>
  <c r="I94"/>
  <c r="Q90"/>
  <c r="P90"/>
  <c r="O90"/>
  <c r="N90"/>
  <c r="M90"/>
  <c r="L90"/>
  <c r="K90"/>
  <c r="J90"/>
  <c r="I90"/>
  <c r="Q84"/>
  <c r="P84"/>
  <c r="O84"/>
  <c r="N84"/>
  <c r="M84"/>
  <c r="L84"/>
  <c r="K84"/>
  <c r="J84"/>
  <c r="I84"/>
  <c r="Q82"/>
  <c r="P82"/>
  <c r="O82"/>
  <c r="N82"/>
  <c r="M82"/>
  <c r="L82"/>
  <c r="K82"/>
  <c r="J82"/>
  <c r="I82"/>
  <c r="J101" l="1"/>
  <c r="L101"/>
  <c r="N101"/>
  <c r="P101"/>
  <c r="I101"/>
  <c r="K101"/>
  <c r="M101"/>
  <c r="O101"/>
  <c r="Q101"/>
  <c r="Q76"/>
  <c r="P76"/>
  <c r="O76"/>
  <c r="N76"/>
  <c r="M76"/>
  <c r="L76"/>
  <c r="K76"/>
  <c r="J76"/>
  <c r="I76"/>
  <c r="Q70"/>
  <c r="P70"/>
  <c r="O70"/>
  <c r="N70"/>
  <c r="M70"/>
  <c r="L70"/>
  <c r="K70"/>
  <c r="J70"/>
  <c r="I70"/>
  <c r="Q67"/>
  <c r="P67"/>
  <c r="O67"/>
  <c r="N67"/>
  <c r="M67"/>
  <c r="L67"/>
  <c r="K67"/>
  <c r="J67"/>
  <c r="I67"/>
  <c r="Q59" l="1"/>
  <c r="P59"/>
  <c r="O59"/>
  <c r="N59"/>
  <c r="M59"/>
  <c r="L59"/>
  <c r="K59"/>
  <c r="J59"/>
  <c r="I59"/>
  <c r="Q53"/>
  <c r="P53"/>
  <c r="O53"/>
  <c r="N53"/>
  <c r="M53"/>
  <c r="L53"/>
  <c r="K53"/>
  <c r="J53"/>
  <c r="I53"/>
  <c r="Q48"/>
  <c r="P48"/>
  <c r="O48"/>
  <c r="N48"/>
  <c r="M48"/>
  <c r="L48"/>
  <c r="K48"/>
  <c r="J48"/>
  <c r="I48"/>
  <c r="Q45"/>
  <c r="P45"/>
  <c r="O45"/>
  <c r="N45"/>
  <c r="M45"/>
  <c r="L45"/>
  <c r="K45"/>
  <c r="J45"/>
  <c r="I45"/>
  <c r="Q39"/>
  <c r="P39"/>
  <c r="O39"/>
  <c r="N39"/>
  <c r="M39"/>
  <c r="L39"/>
  <c r="K39"/>
  <c r="J39"/>
  <c r="I39"/>
  <c r="Q37"/>
  <c r="P37"/>
  <c r="O37"/>
  <c r="N37"/>
  <c r="M37"/>
  <c r="L37"/>
  <c r="K37"/>
  <c r="J37"/>
  <c r="I37"/>
  <c r="L77" l="1"/>
  <c r="P77"/>
  <c r="Q54"/>
  <c r="O54"/>
  <c r="M54"/>
  <c r="K54"/>
  <c r="I54"/>
  <c r="I77"/>
  <c r="K77"/>
  <c r="M77"/>
  <c r="O77"/>
  <c r="Q77"/>
  <c r="J77"/>
  <c r="N77"/>
  <c r="J54"/>
  <c r="L54"/>
  <c r="N54"/>
  <c r="P54"/>
  <c r="P264" s="1"/>
  <c r="P265" s="1"/>
  <c r="H118"/>
  <c r="G118"/>
  <c r="F118"/>
  <c r="E118"/>
  <c r="L264" l="1"/>
  <c r="L265" s="1"/>
  <c r="J264"/>
  <c r="J265" s="1"/>
  <c r="Q264"/>
  <c r="Q265" s="1"/>
  <c r="M264"/>
  <c r="M265" s="1"/>
  <c r="I264"/>
  <c r="I265" s="1"/>
  <c r="K264"/>
  <c r="K265" s="1"/>
  <c r="O264"/>
  <c r="O265" s="1"/>
  <c r="N264"/>
  <c r="N265" s="1"/>
  <c r="H261"/>
  <c r="G261"/>
  <c r="F261"/>
  <c r="E261"/>
  <c r="H255"/>
  <c r="G255"/>
  <c r="F255"/>
  <c r="E255"/>
  <c r="E252"/>
  <c r="H245"/>
  <c r="G245"/>
  <c r="F245"/>
  <c r="E245"/>
  <c r="H243"/>
  <c r="G243"/>
  <c r="F243"/>
  <c r="E243"/>
  <c r="F262" l="1"/>
  <c r="E262"/>
  <c r="H262"/>
  <c r="G262"/>
  <c r="H237"/>
  <c r="G237"/>
  <c r="F237"/>
  <c r="E237"/>
  <c r="H231"/>
  <c r="G231"/>
  <c r="F231"/>
  <c r="E231"/>
  <c r="H227"/>
  <c r="G227"/>
  <c r="F227"/>
  <c r="E227"/>
  <c r="H221"/>
  <c r="G221"/>
  <c r="F221"/>
  <c r="E221"/>
  <c r="H219"/>
  <c r="G219"/>
  <c r="F219"/>
  <c r="E219"/>
  <c r="F238" l="1"/>
  <c r="H238"/>
  <c r="E238"/>
  <c r="G238"/>
  <c r="H213"/>
  <c r="G213"/>
  <c r="F213"/>
  <c r="E213"/>
  <c r="H207"/>
  <c r="G207"/>
  <c r="F207"/>
  <c r="E207"/>
  <c r="H204"/>
  <c r="G204"/>
  <c r="F204"/>
  <c r="E204"/>
  <c r="H198"/>
  <c r="G198"/>
  <c r="F198"/>
  <c r="E198"/>
  <c r="H196"/>
  <c r="G196"/>
  <c r="F196"/>
  <c r="E196"/>
  <c r="H190"/>
  <c r="G190"/>
  <c r="F190"/>
  <c r="E190"/>
  <c r="H185"/>
  <c r="G185"/>
  <c r="F185"/>
  <c r="E185"/>
  <c r="H182"/>
  <c r="G182"/>
  <c r="F182"/>
  <c r="H173"/>
  <c r="G173"/>
  <c r="F173"/>
  <c r="E173"/>
  <c r="H167"/>
  <c r="G167"/>
  <c r="F167"/>
  <c r="E167"/>
  <c r="H163"/>
  <c r="G163"/>
  <c r="F163"/>
  <c r="E163"/>
  <c r="H160"/>
  <c r="G160"/>
  <c r="F160"/>
  <c r="E160"/>
  <c r="H154"/>
  <c r="G154"/>
  <c r="F154"/>
  <c r="E154"/>
  <c r="H152"/>
  <c r="G152"/>
  <c r="F152"/>
  <c r="E152"/>
  <c r="F214" l="1"/>
  <c r="H214"/>
  <c r="E214"/>
  <c r="G214"/>
  <c r="E168"/>
  <c r="G168"/>
  <c r="E191"/>
  <c r="G191"/>
  <c r="F168"/>
  <c r="H168"/>
  <c r="F191"/>
  <c r="H191"/>
  <c r="H146"/>
  <c r="G146"/>
  <c r="F146"/>
  <c r="E146"/>
  <c r="H140"/>
  <c r="G140"/>
  <c r="F140"/>
  <c r="E140"/>
  <c r="H137"/>
  <c r="G137"/>
  <c r="F137"/>
  <c r="E137"/>
  <c r="H131"/>
  <c r="G131"/>
  <c r="F131"/>
  <c r="E131"/>
  <c r="H129"/>
  <c r="G129"/>
  <c r="F129"/>
  <c r="E129"/>
  <c r="H123"/>
  <c r="G123"/>
  <c r="F123"/>
  <c r="E123"/>
  <c r="H109"/>
  <c r="G109"/>
  <c r="F109"/>
  <c r="E109"/>
  <c r="H115"/>
  <c r="G115"/>
  <c r="F115"/>
  <c r="E115"/>
  <c r="H107"/>
  <c r="G107"/>
  <c r="F107"/>
  <c r="E107"/>
  <c r="E147" l="1"/>
  <c r="G147"/>
  <c r="F147"/>
  <c r="H147"/>
  <c r="F124"/>
  <c r="H124"/>
  <c r="E124"/>
  <c r="G124"/>
  <c r="H100"/>
  <c r="G100"/>
  <c r="F100"/>
  <c r="E100"/>
  <c r="H94"/>
  <c r="G94"/>
  <c r="F94"/>
  <c r="E94"/>
  <c r="H90"/>
  <c r="G90"/>
  <c r="F90"/>
  <c r="E90"/>
  <c r="H84"/>
  <c r="G84"/>
  <c r="F84"/>
  <c r="E84"/>
  <c r="H82"/>
  <c r="G82"/>
  <c r="F82"/>
  <c r="E82"/>
  <c r="H76"/>
  <c r="G76"/>
  <c r="F76"/>
  <c r="E76"/>
  <c r="H70"/>
  <c r="G70"/>
  <c r="F70"/>
  <c r="E70"/>
  <c r="H67"/>
  <c r="G67"/>
  <c r="F67"/>
  <c r="E67"/>
  <c r="H59"/>
  <c r="G59"/>
  <c r="F59"/>
  <c r="E59"/>
  <c r="H53"/>
  <c r="G53"/>
  <c r="F53"/>
  <c r="E53"/>
  <c r="F77" l="1"/>
  <c r="E77"/>
  <c r="G77"/>
  <c r="H77"/>
  <c r="F101"/>
  <c r="H101"/>
  <c r="E101"/>
  <c r="G101"/>
  <c r="H45"/>
  <c r="G45"/>
  <c r="F45"/>
  <c r="E45"/>
  <c r="H48" l="1"/>
  <c r="G48"/>
  <c r="F48"/>
  <c r="E48"/>
  <c r="H39" l="1"/>
  <c r="G39"/>
  <c r="F39"/>
  <c r="E39"/>
  <c r="H37" l="1"/>
  <c r="H54" s="1"/>
  <c r="H264" s="1"/>
  <c r="H265" s="1"/>
  <c r="G37"/>
  <c r="G54" s="1"/>
  <c r="G264" s="1"/>
  <c r="G265" s="1"/>
  <c r="F37"/>
  <c r="F54" s="1"/>
  <c r="F264" s="1"/>
  <c r="F265" s="1"/>
  <c r="E37"/>
  <c r="E54" s="1"/>
  <c r="E264" s="1"/>
  <c r="E265" s="1"/>
</calcChain>
</file>

<file path=xl/sharedStrings.xml><?xml version="1.0" encoding="utf-8"?>
<sst xmlns="http://schemas.openxmlformats.org/spreadsheetml/2006/main" count="455" uniqueCount="232">
  <si>
    <t>УТВЕРЖДЕНО:</t>
  </si>
  <si>
    <t>_________________ М.Я.Богданова</t>
  </si>
  <si>
    <t>посещающих детский сад с 12-часовым пребыванием воспитанников</t>
  </si>
  <si>
    <t>Прием пищи</t>
  </si>
  <si>
    <t>Наименование блюда</t>
  </si>
  <si>
    <t>Вес блюда</t>
  </si>
  <si>
    <t>Пищевая ценность</t>
  </si>
  <si>
    <t>белки</t>
  </si>
  <si>
    <t>жиры</t>
  </si>
  <si>
    <t>углеводы</t>
  </si>
  <si>
    <t>Завтрак</t>
  </si>
  <si>
    <t>Чай с сахарои и лимоном</t>
  </si>
  <si>
    <t>2 завтрак</t>
  </si>
  <si>
    <t>итого за завтрак</t>
  </si>
  <si>
    <t>итого за 2 завтрак</t>
  </si>
  <si>
    <t>ОБЕД</t>
  </si>
  <si>
    <t>Жаркое по домашнему с мясом</t>
  </si>
  <si>
    <t>Хлеб ржано - пшеничный</t>
  </si>
  <si>
    <t>итого за обед</t>
  </si>
  <si>
    <t>Полдник</t>
  </si>
  <si>
    <t>итого за полдник</t>
  </si>
  <si>
    <t>Печенье с маслом</t>
  </si>
  <si>
    <t>Сок фруктовый в ассортименте</t>
  </si>
  <si>
    <t xml:space="preserve">№ 393 стр. 312 </t>
  </si>
  <si>
    <t>№ 399 стр. 315</t>
  </si>
  <si>
    <r>
      <t xml:space="preserve">  </t>
    </r>
    <r>
      <rPr>
        <b/>
        <sz val="12"/>
        <color theme="1"/>
        <rFont val="Calibri"/>
        <family val="2"/>
        <charset val="204"/>
        <scheme val="minor"/>
      </rPr>
      <t>ДЕНЬ 1</t>
    </r>
  </si>
  <si>
    <t>Ужин</t>
  </si>
  <si>
    <t>№ 81 стр.133</t>
  </si>
  <si>
    <t>№276 стр.253</t>
  </si>
  <si>
    <t>№ 376 стр.304</t>
  </si>
  <si>
    <t>№ 401 стр.316</t>
  </si>
  <si>
    <t>Винегрет овощной</t>
  </si>
  <si>
    <t>Котлета рыбная запечённая</t>
  </si>
  <si>
    <t>№ 255 стр.239</t>
  </si>
  <si>
    <t>№ 45 стр.113</t>
  </si>
  <si>
    <t>Кофейный напиток черный</t>
  </si>
  <si>
    <t>№ 395 стр. 313</t>
  </si>
  <si>
    <t>Хлеб пшеничный (батон)</t>
  </si>
  <si>
    <t>итого за ужин</t>
  </si>
  <si>
    <t>ИТОГО ЗА ДЕНЬ</t>
  </si>
  <si>
    <t>ДЕНЬ 2</t>
  </si>
  <si>
    <t xml:space="preserve">Каша гречневая молочная вязкая с маслом </t>
  </si>
  <si>
    <t>№ 168 стр.184</t>
  </si>
  <si>
    <t>Какао с молоком</t>
  </si>
  <si>
    <t>№ 397 стр. 314</t>
  </si>
  <si>
    <t>Хлеб пшеничный (батон) с маслом</t>
  </si>
  <si>
    <t>№ 1 стр. 95</t>
  </si>
  <si>
    <t>Обед</t>
  </si>
  <si>
    <t>Борщ со сметаной и мясом</t>
  </si>
  <si>
    <t>№ 62 стр. 124</t>
  </si>
  <si>
    <t>Хлеб ржано -пшеничный</t>
  </si>
  <si>
    <t>№ 382 стр. 307</t>
  </si>
  <si>
    <t>Всего за день</t>
  </si>
  <si>
    <t>№ рецептуры*</t>
  </si>
  <si>
    <t>ДЕНЬ 3</t>
  </si>
  <si>
    <t>Кофейный напиток с молоком</t>
  </si>
  <si>
    <t>№ 206 стр.214</t>
  </si>
  <si>
    <t>Яйцо отварное</t>
  </si>
  <si>
    <t>№ 213 стр.218</t>
  </si>
  <si>
    <t>Кисломолочный продукт (кефир)</t>
  </si>
  <si>
    <t>Биточек рыбный запечённый</t>
  </si>
  <si>
    <t>№ 368 стр. 300</t>
  </si>
  <si>
    <t>Мясо тушёное с овощами</t>
  </si>
  <si>
    <t>№ 274 стр. 252</t>
  </si>
  <si>
    <t>Кисель из натурального сока</t>
  </si>
  <si>
    <t>Кисломолочный продукт (ряженка)</t>
  </si>
  <si>
    <t>Соус сладкий</t>
  </si>
  <si>
    <t>№ 361(383) стр. 297</t>
  </si>
  <si>
    <t>Чай с сахаром и лимоном</t>
  </si>
  <si>
    <t xml:space="preserve">Хлеб пшеничный (батон) </t>
  </si>
  <si>
    <t>№ 171 стр. 185</t>
  </si>
  <si>
    <t>Щи из свежей капусты с картофелем на мясном бульоне со сметаной</t>
  </si>
  <si>
    <t>№ 67 стр. 126</t>
  </si>
  <si>
    <t>Картофельное пюре</t>
  </si>
  <si>
    <t>№ 321 стр. 280</t>
  </si>
  <si>
    <t>№ 255 стр. 239</t>
  </si>
  <si>
    <t>Хлеб ржано-пшеничный</t>
  </si>
  <si>
    <t>Вафли фруктовые (в ассотрименте)</t>
  </si>
  <si>
    <t xml:space="preserve">Капуста тушеная </t>
  </si>
  <si>
    <t>№ 132 стр. 156</t>
  </si>
  <si>
    <t xml:space="preserve">Яйцо отварное </t>
  </si>
  <si>
    <t>Запеканка из творога</t>
  </si>
  <si>
    <t>№ 237 стр. 229</t>
  </si>
  <si>
    <t>Рассольник на мясном бульоне (мелкошинкованный)</t>
  </si>
  <si>
    <t>№ 74 стр. 130</t>
  </si>
  <si>
    <t>Картофель тушёный</t>
  </si>
  <si>
    <t>№ 133 стр. 156</t>
  </si>
  <si>
    <t>Тефтели из печени с рисом</t>
  </si>
  <si>
    <t>№ 284 стр. 584</t>
  </si>
  <si>
    <t>Компот из сухофруктов</t>
  </si>
  <si>
    <t>№ 376 стр. 304</t>
  </si>
  <si>
    <t>Каша ячневая молочная с маслом</t>
  </si>
  <si>
    <t>№ 168 стр. 184</t>
  </si>
  <si>
    <t xml:space="preserve">Чай с сахаром </t>
  </si>
  <si>
    <t>№ 391;392 стр. 311-312</t>
  </si>
  <si>
    <t>Суп молочный с макаронными изделиями</t>
  </si>
  <si>
    <t>№ 93 стр. 213</t>
  </si>
  <si>
    <t xml:space="preserve">Хлеб пшеничный (батон)  с маслом </t>
  </si>
  <si>
    <t xml:space="preserve">2 завтрак </t>
  </si>
  <si>
    <t>Суп картофельный с клёцками на курином бульоне</t>
  </si>
  <si>
    <t>№ 85-120 стр. 135-150</t>
  </si>
  <si>
    <t>Котлета рубленная из птицы</t>
  </si>
  <si>
    <t>№ 305 стр. 271</t>
  </si>
  <si>
    <t>Молоко кипячёное</t>
  </si>
  <si>
    <t>№ 400 стр. 315</t>
  </si>
  <si>
    <t>Пирожок печёный с картофельным фаршем</t>
  </si>
  <si>
    <t>тесто№ 453 стр. 341, фарш № 503 стр.379, пирожок № 454 стр. 342</t>
  </si>
  <si>
    <t>Салат из свеклы с огурцом солёным</t>
  </si>
  <si>
    <t>№ 36 стр. 109</t>
  </si>
  <si>
    <t>№213 стр.218</t>
  </si>
  <si>
    <t>№ 167 стр. 183</t>
  </si>
  <si>
    <t>№ 80 стр. 132</t>
  </si>
  <si>
    <t>Рагу овощное</t>
  </si>
  <si>
    <t>№ 137 стр. 158</t>
  </si>
  <si>
    <t>Котлета мясная рубленная</t>
  </si>
  <si>
    <t>№ 282 стр. 256</t>
  </si>
  <si>
    <t>Каша пшеничная молочная вязкая с маслом</t>
  </si>
  <si>
    <t>Каша манная вязкая на молоке с маслом</t>
  </si>
  <si>
    <t>Щи - по уральски (с крупой)</t>
  </si>
  <si>
    <t>№72 стр. 129</t>
  </si>
  <si>
    <t>Шницель мясной рубленный</t>
  </si>
  <si>
    <t xml:space="preserve"> №282 стр. 256</t>
  </si>
  <si>
    <t>Рыба запечённая в омлете</t>
  </si>
  <si>
    <t>№249 стр. 236</t>
  </si>
  <si>
    <t>Салат из свеклы</t>
  </si>
  <si>
    <t>День 5</t>
  </si>
  <si>
    <t>День 6</t>
  </si>
  <si>
    <t>День 7</t>
  </si>
  <si>
    <t>День 8</t>
  </si>
  <si>
    <t>№168 стр. 184</t>
  </si>
  <si>
    <t>№ 77 стр. 131</t>
  </si>
  <si>
    <t>№298 стр. 265</t>
  </si>
  <si>
    <t xml:space="preserve">Соус сметанный </t>
  </si>
  <si>
    <t>№354 стр. 295</t>
  </si>
  <si>
    <t>Сухарик</t>
  </si>
  <si>
    <t>Чай с сахаром</t>
  </si>
  <si>
    <t>День 9</t>
  </si>
  <si>
    <t>Каша геркулесовая молочная вязкая с маслом</t>
  </si>
  <si>
    <t>Борщ с фасолью и картофелем</t>
  </si>
  <si>
    <t>№63 стр. 124</t>
  </si>
  <si>
    <t>Макаронные изделия отварные с маслом</t>
  </si>
  <si>
    <t>№ 204,205 стр. 214</t>
  </si>
  <si>
    <t>Печень по строгановски</t>
  </si>
  <si>
    <t>№ 255 стр. 544</t>
  </si>
  <si>
    <t>Сдоба обыкновенная</t>
  </si>
  <si>
    <t>тесто№453 стр. 341 сдоба № 466 стр. 350</t>
  </si>
  <si>
    <t>Биточек рыбный запеченый</t>
  </si>
  <si>
    <t>№255 стр. 239</t>
  </si>
  <si>
    <t>Каша пшённая молочная вязкая с маслом</t>
  </si>
  <si>
    <t>Суп картофельный с крупой геркулес</t>
  </si>
  <si>
    <t>№ 80 стр. 132-133</t>
  </si>
  <si>
    <t>Суфле куриное</t>
  </si>
  <si>
    <t xml:space="preserve">Ужин </t>
  </si>
  <si>
    <t>Запеканка из творога с морковью</t>
  </si>
  <si>
    <t>№ 238 стр. 229</t>
  </si>
  <si>
    <t>среднее значение за период:</t>
  </si>
  <si>
    <t>Всего за 10 дней</t>
  </si>
  <si>
    <t>Энергетическая ценность</t>
  </si>
  <si>
    <t>Каша вязкая молочная из смеси круп "Дружба"</t>
  </si>
  <si>
    <t>МЕНЮ</t>
  </si>
  <si>
    <t xml:space="preserve">для детей в возрасте с  1,5 года до 3 лет, </t>
  </si>
  <si>
    <t>Меню приготавливаемых блюд возрастная категория с  1,5 до 3 лет</t>
  </si>
  <si>
    <t>20/5</t>
  </si>
  <si>
    <t>Голубцы ленивые с мясом</t>
  </si>
  <si>
    <t>Витамины</t>
  </si>
  <si>
    <t>Минералы</t>
  </si>
  <si>
    <t>С, мг</t>
  </si>
  <si>
    <t>В1,мг</t>
  </si>
  <si>
    <t>В2,мг</t>
  </si>
  <si>
    <t>А,мг</t>
  </si>
  <si>
    <t>Са,мг</t>
  </si>
  <si>
    <t>Р,мг</t>
  </si>
  <si>
    <t>Mg,мг</t>
  </si>
  <si>
    <t>Fe,мг</t>
  </si>
  <si>
    <t>К,мг</t>
  </si>
  <si>
    <t>Макароны отварные с маслом и  сыром</t>
  </si>
  <si>
    <t>Суп картофельный с бобовыми (горох) на мясном бультоне с гренками на мясном бульоне с гренками</t>
  </si>
  <si>
    <t xml:space="preserve">Компот из сухофруктов  </t>
  </si>
  <si>
    <t>Яйцо вареное порционное</t>
  </si>
  <si>
    <t>Бутерброд с повидлом</t>
  </si>
  <si>
    <t>№2 стр.95</t>
  </si>
  <si>
    <t>№399 стр.315</t>
  </si>
  <si>
    <t>Кисель из сока натурального</t>
  </si>
  <si>
    <t>Зразы из творога с изюмом</t>
  </si>
  <si>
    <t>№ 241 стр. 231</t>
  </si>
  <si>
    <t xml:space="preserve">№ 391;392 стр. 311-312 </t>
  </si>
  <si>
    <t xml:space="preserve">Компот из сухофруктов </t>
  </si>
  <si>
    <t>Салат из моркови и яблок</t>
  </si>
  <si>
    <t>№40 стр.111</t>
  </si>
  <si>
    <t>Биточек мясной рубленный</t>
  </si>
  <si>
    <t>№282 стр.256</t>
  </si>
  <si>
    <t>20/8</t>
  </si>
  <si>
    <t>Кисломолочный продукт(кефир)</t>
  </si>
  <si>
    <t>№ 401 стр. 316</t>
  </si>
  <si>
    <t>35/10</t>
  </si>
  <si>
    <t>25/16</t>
  </si>
  <si>
    <t xml:space="preserve">Печенье </t>
  </si>
  <si>
    <t>Суп картофельный с крупой (гречневой) с мясом</t>
  </si>
  <si>
    <t>№401 стр.316</t>
  </si>
  <si>
    <t>Хлеб пшеничный (батон) с маслом и сыром порцинным</t>
  </si>
  <si>
    <t>№3 стр.96</t>
  </si>
  <si>
    <t>Зефир</t>
  </si>
  <si>
    <t>Салат из свеклы с соленым огурцом</t>
  </si>
  <si>
    <t>№36 стр. 109</t>
  </si>
  <si>
    <t>Каша перловая молочная вязкая с маслом</t>
  </si>
  <si>
    <t>15/5</t>
  </si>
  <si>
    <t>№391;392 стр.311-312</t>
  </si>
  <si>
    <t>итого за полник</t>
  </si>
  <si>
    <t>Салат из белокачанной капусты</t>
  </si>
  <si>
    <t>№20 стр.102</t>
  </si>
  <si>
    <t>№321 стр.280</t>
  </si>
  <si>
    <t>№ 33 стр. 108</t>
  </si>
  <si>
    <t>ВСЕГО ЗА ДЕНЬ</t>
  </si>
  <si>
    <t>ДЕНЬ 10</t>
  </si>
  <si>
    <t>ДЕНЬ 4</t>
  </si>
  <si>
    <t>итог за полдник</t>
  </si>
  <si>
    <t>100/20</t>
  </si>
  <si>
    <t>10/4</t>
  </si>
  <si>
    <t xml:space="preserve">Соус молочный густой </t>
  </si>
  <si>
    <t>№ 352 стр. 294</t>
  </si>
  <si>
    <t>№ 310 стр. 275</t>
  </si>
  <si>
    <t>30/4</t>
  </si>
  <si>
    <t>Каша рассыпчатая рисовая с изюмом</t>
  </si>
  <si>
    <t>30/5/20</t>
  </si>
  <si>
    <t>30</t>
  </si>
  <si>
    <t>Суп картофельный со мясом</t>
  </si>
  <si>
    <t>Приказ от   " 9 "  января  2025г. № 11-од</t>
  </si>
  <si>
    <t>1-од</t>
  </si>
  <si>
    <t>Заведующий МБДОУ «Детский сад  № 22  «Бабочка»</t>
  </si>
  <si>
    <t>214013, г.Смоленск, Кирова 2 Б</t>
  </si>
  <si>
    <t>Е.В. Тарасова</t>
  </si>
  <si>
    <t>Свежий 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</si>
</sst>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2" borderId="1" xfId="0" applyFont="1" applyFill="1" applyBorder="1"/>
    <xf numFmtId="0" fontId="0" fillId="0" borderId="1" xfId="0" applyFill="1" applyBorder="1"/>
    <xf numFmtId="0" fontId="3" fillId="2" borderId="1" xfId="0" applyFont="1" applyFill="1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2" fontId="1" fillId="2" borderId="1" xfId="0" applyNumberFormat="1" applyFont="1" applyFill="1" applyBorder="1"/>
    <xf numFmtId="0" fontId="6" fillId="0" borderId="1" xfId="0" applyFont="1" applyFill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wrapText="1"/>
    </xf>
    <xf numFmtId="2" fontId="3" fillId="2" borderId="1" xfId="0" applyNumberFormat="1" applyFont="1" applyFill="1" applyBorder="1"/>
    <xf numFmtId="0" fontId="9" fillId="3" borderId="1" xfId="0" applyFont="1" applyFill="1" applyBorder="1" applyAlignment="1">
      <alignment wrapText="1"/>
    </xf>
    <xf numFmtId="0" fontId="0" fillId="0" borderId="1" xfId="0" applyBorder="1" applyAlignment="1"/>
    <xf numFmtId="0" fontId="3" fillId="2" borderId="1" xfId="0" applyFont="1" applyFill="1" applyBorder="1" applyAlignment="1"/>
    <xf numFmtId="0" fontId="10" fillId="3" borderId="1" xfId="0" applyFont="1" applyFill="1" applyBorder="1"/>
    <xf numFmtId="2" fontId="10" fillId="3" borderId="1" xfId="0" applyNumberFormat="1" applyFont="1" applyFill="1" applyBorder="1"/>
    <xf numFmtId="0" fontId="3" fillId="0" borderId="1" xfId="0" applyFont="1" applyBorder="1"/>
    <xf numFmtId="165" fontId="0" fillId="0" borderId="1" xfId="0" applyNumberFormat="1" applyBorder="1"/>
    <xf numFmtId="165" fontId="0" fillId="0" borderId="1" xfId="0" applyNumberFormat="1" applyBorder="1" applyAlignment="1">
      <alignment vertical="center"/>
    </xf>
    <xf numFmtId="165" fontId="3" fillId="2" borderId="1" xfId="0" applyNumberFormat="1" applyFont="1" applyFill="1" applyBorder="1"/>
    <xf numFmtId="165" fontId="10" fillId="3" borderId="1" xfId="0" applyNumberFormat="1" applyFont="1" applyFill="1" applyBorder="1"/>
    <xf numFmtId="165" fontId="1" fillId="2" borderId="1" xfId="0" applyNumberFormat="1" applyFont="1" applyFill="1" applyBorder="1"/>
    <xf numFmtId="165" fontId="1" fillId="0" borderId="1" xfId="0" applyNumberFormat="1" applyFont="1" applyBorder="1"/>
    <xf numFmtId="165" fontId="3" fillId="0" borderId="1" xfId="0" applyNumberFormat="1" applyFont="1" applyBorder="1"/>
    <xf numFmtId="2" fontId="3" fillId="0" borderId="1" xfId="0" applyNumberFormat="1" applyFont="1" applyBorder="1"/>
    <xf numFmtId="165" fontId="0" fillId="0" borderId="1" xfId="0" applyNumberFormat="1" applyFill="1" applyBorder="1"/>
    <xf numFmtId="165" fontId="7" fillId="3" borderId="1" xfId="0" applyNumberFormat="1" applyFont="1" applyFill="1" applyBorder="1"/>
    <xf numFmtId="165" fontId="3" fillId="2" borderId="1" xfId="0" applyNumberFormat="1" applyFont="1" applyFill="1" applyBorder="1" applyAlignment="1"/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/>
    <xf numFmtId="0" fontId="8" fillId="0" borderId="1" xfId="0" applyFont="1" applyBorder="1"/>
    <xf numFmtId="165" fontId="11" fillId="3" borderId="1" xfId="0" applyNumberFormat="1" applyFont="1" applyFill="1" applyBorder="1"/>
    <xf numFmtId="2" fontId="8" fillId="0" borderId="1" xfId="0" applyNumberFormat="1" applyFont="1" applyBorder="1"/>
    <xf numFmtId="2" fontId="11" fillId="3" borderId="1" xfId="0" applyNumberFormat="1" applyFont="1" applyFill="1" applyBorder="1"/>
    <xf numFmtId="165" fontId="1" fillId="2" borderId="1" xfId="0" applyNumberFormat="1" applyFont="1" applyFill="1" applyBorder="1" applyAlignment="1"/>
    <xf numFmtId="165" fontId="12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/>
    <xf numFmtId="0" fontId="1" fillId="0" borderId="7" xfId="0" applyFont="1" applyBorder="1" applyAlignment="1"/>
    <xf numFmtId="0" fontId="0" fillId="0" borderId="1" xfId="0" applyFont="1" applyBorder="1"/>
    <xf numFmtId="0" fontId="0" fillId="0" borderId="1" xfId="0" applyFont="1" applyBorder="1" applyAlignment="1"/>
    <xf numFmtId="49" fontId="0" fillId="0" borderId="4" xfId="0" applyNumberFormat="1" applyBorder="1" applyAlignment="1">
      <alignment horizontal="center" vertical="center"/>
    </xf>
    <xf numFmtId="165" fontId="0" fillId="0" borderId="4" xfId="0" applyNumberFormat="1" applyBorder="1"/>
    <xf numFmtId="0" fontId="0" fillId="0" borderId="11" xfId="0" applyBorder="1"/>
    <xf numFmtId="0" fontId="1" fillId="0" borderId="5" xfId="0" applyFont="1" applyBorder="1" applyAlignment="1"/>
    <xf numFmtId="164" fontId="0" fillId="0" borderId="1" xfId="0" applyNumberFormat="1" applyFill="1" applyBorder="1"/>
    <xf numFmtId="165" fontId="0" fillId="0" borderId="1" xfId="0" applyNumberFormat="1" applyFont="1" applyFill="1" applyBorder="1"/>
    <xf numFmtId="0" fontId="3" fillId="4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5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4" xfId="0" applyFont="1" applyFill="1" applyBorder="1" applyAlignment="1">
      <alignment horizontal="center" wrapText="1"/>
    </xf>
    <xf numFmtId="0" fontId="0" fillId="0" borderId="5" xfId="0" applyBorder="1"/>
    <xf numFmtId="0" fontId="0" fillId="0" borderId="1" xfId="0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66"/>
  <sheetViews>
    <sheetView tabSelected="1" view="pageBreakPreview" topLeftCell="A229" zoomScale="110" zoomScaleNormal="120" zoomScaleSheetLayoutView="110" workbookViewId="0">
      <selection activeCell="B244" sqref="B244:C244"/>
    </sheetView>
  </sheetViews>
  <sheetFormatPr defaultRowHeight="15"/>
  <cols>
    <col min="1" max="1" width="18.140625" customWidth="1"/>
    <col min="3" max="3" width="28" customWidth="1"/>
    <col min="4" max="4" width="9.140625" style="18" customWidth="1"/>
    <col min="5" max="5" width="8.5703125" customWidth="1"/>
    <col min="6" max="6" width="7.85546875" customWidth="1"/>
    <col min="7" max="7" width="9.28515625" customWidth="1"/>
    <col min="8" max="8" width="9.7109375" customWidth="1"/>
    <col min="9" max="9" width="9" customWidth="1"/>
    <col min="10" max="10" width="8.140625" customWidth="1"/>
    <col min="11" max="11" width="8" customWidth="1"/>
    <col min="12" max="12" width="9.28515625" customWidth="1"/>
    <col min="13" max="13" width="9" customWidth="1"/>
    <col min="14" max="14" width="8.5703125" customWidth="1"/>
    <col min="15" max="15" width="8.7109375" customWidth="1"/>
    <col min="16" max="16" width="7.7109375" customWidth="1"/>
    <col min="17" max="17" width="10" bestFit="1" customWidth="1"/>
    <col min="18" max="18" width="18.42578125" customWidth="1"/>
  </cols>
  <sheetData>
    <row r="2" spans="1:17" ht="18.75">
      <c r="E2" s="1"/>
    </row>
    <row r="3" spans="1:17" ht="23.25">
      <c r="D3" s="100"/>
      <c r="E3" s="101" t="s">
        <v>0</v>
      </c>
      <c r="F3" s="102"/>
      <c r="G3" s="102"/>
      <c r="H3" s="102"/>
      <c r="I3" s="102"/>
      <c r="J3" s="102"/>
      <c r="K3" s="102"/>
      <c r="L3" s="102"/>
    </row>
    <row r="4" spans="1:17" ht="23.25">
      <c r="D4" s="100"/>
      <c r="E4" s="101" t="s">
        <v>226</v>
      </c>
      <c r="F4" s="102"/>
      <c r="G4" s="102"/>
      <c r="H4" s="102"/>
      <c r="I4" s="102"/>
      <c r="J4" s="102"/>
      <c r="K4" s="102"/>
      <c r="L4" s="102"/>
      <c r="M4" t="s">
        <v>227</v>
      </c>
    </row>
    <row r="5" spans="1:17" ht="15" customHeight="1">
      <c r="D5" s="136" t="s">
        <v>228</v>
      </c>
      <c r="E5" s="136"/>
      <c r="F5" s="136"/>
      <c r="G5" s="136"/>
      <c r="H5" s="136"/>
      <c r="I5" s="136"/>
      <c r="J5" s="136"/>
      <c r="K5" s="136"/>
      <c r="L5" s="136"/>
    </row>
    <row r="6" spans="1:17" ht="23.25">
      <c r="D6" s="100"/>
      <c r="E6" s="103" t="s">
        <v>229</v>
      </c>
      <c r="F6" s="102"/>
      <c r="G6" s="102"/>
      <c r="H6" s="102"/>
      <c r="I6" s="102"/>
      <c r="J6" s="102"/>
      <c r="K6" s="102"/>
      <c r="L6" s="102"/>
    </row>
    <row r="7" spans="1:17" ht="23.25">
      <c r="D7" s="100"/>
      <c r="E7" s="101"/>
      <c r="F7" s="102"/>
      <c r="G7" s="102"/>
      <c r="H7" s="102"/>
      <c r="I7" s="102"/>
      <c r="J7" s="102"/>
      <c r="K7" s="102"/>
      <c r="L7" s="102"/>
    </row>
    <row r="8" spans="1:17" ht="23.25">
      <c r="D8" s="100"/>
      <c r="E8" s="101" t="s">
        <v>1</v>
      </c>
      <c r="F8" s="102"/>
      <c r="G8" s="102"/>
      <c r="H8" s="102"/>
      <c r="I8" s="102"/>
      <c r="J8" s="102" t="s">
        <v>230</v>
      </c>
      <c r="K8" s="102"/>
      <c r="L8" s="102"/>
    </row>
    <row r="9" spans="1:17" ht="23.25">
      <c r="D9" s="100"/>
      <c r="E9" s="104"/>
      <c r="F9" s="102"/>
      <c r="G9" s="102"/>
      <c r="H9" s="102"/>
      <c r="I9" s="102"/>
      <c r="J9" s="102"/>
      <c r="K9" s="102"/>
      <c r="L9" s="102"/>
    </row>
    <row r="10" spans="1:17" ht="18.75">
      <c r="E10" s="2"/>
    </row>
    <row r="11" spans="1:17" ht="18.75">
      <c r="E11" s="2"/>
    </row>
    <row r="12" spans="1:17" ht="18.75" customHeight="1">
      <c r="E12" s="2"/>
    </row>
    <row r="13" spans="1:17" ht="24" customHeight="1">
      <c r="A13" s="135" t="s">
        <v>159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05"/>
      <c r="O13" s="106"/>
      <c r="P13" s="106"/>
      <c r="Q13" s="106"/>
    </row>
    <row r="14" spans="1:17" ht="25.5" customHeight="1">
      <c r="A14" s="105"/>
      <c r="B14" s="135" t="s">
        <v>160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05"/>
      <c r="O14" s="106"/>
      <c r="P14" s="106"/>
      <c r="Q14" s="106"/>
    </row>
    <row r="15" spans="1:17" ht="30.75" customHeight="1">
      <c r="A15" s="135" t="s">
        <v>2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</row>
    <row r="16" spans="1:17" ht="22.5" customHeight="1">
      <c r="A16" s="106"/>
      <c r="B16" s="106"/>
      <c r="C16" s="106"/>
      <c r="D16" s="107"/>
      <c r="E16" s="108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29" spans="1:18" ht="23.25">
      <c r="B29" s="52" t="s">
        <v>161</v>
      </c>
      <c r="C29" s="52"/>
      <c r="D29" s="52"/>
      <c r="E29" s="52"/>
      <c r="F29" s="52"/>
      <c r="G29" s="52"/>
      <c r="H29" s="52"/>
      <c r="I29" s="52"/>
    </row>
    <row r="30" spans="1:18" ht="18" customHeight="1">
      <c r="C30" s="7"/>
      <c r="D30" s="19"/>
      <c r="E30" s="7"/>
      <c r="F30" s="142"/>
      <c r="G30" s="142"/>
      <c r="H30" s="142"/>
      <c r="I30" s="142"/>
    </row>
    <row r="31" spans="1:18" ht="15" customHeight="1">
      <c r="A31" s="138" t="s">
        <v>3</v>
      </c>
      <c r="B31" s="147" t="s">
        <v>4</v>
      </c>
      <c r="C31" s="148"/>
      <c r="D31" s="161" t="s">
        <v>5</v>
      </c>
      <c r="E31" s="112" t="s">
        <v>6</v>
      </c>
      <c r="F31" s="143"/>
      <c r="G31" s="113"/>
      <c r="H31" s="138" t="s">
        <v>157</v>
      </c>
      <c r="I31" s="151" t="s">
        <v>164</v>
      </c>
      <c r="J31" s="152"/>
      <c r="K31" s="152"/>
      <c r="L31" s="153"/>
      <c r="M31" s="151" t="s">
        <v>165</v>
      </c>
      <c r="N31" s="152"/>
      <c r="O31" s="152"/>
      <c r="P31" s="152"/>
      <c r="Q31" s="153"/>
      <c r="R31" s="138" t="s">
        <v>53</v>
      </c>
    </row>
    <row r="32" spans="1:18" ht="33" customHeight="1">
      <c r="A32" s="139"/>
      <c r="B32" s="149"/>
      <c r="C32" s="150"/>
      <c r="D32" s="129"/>
      <c r="E32" s="5" t="s">
        <v>7</v>
      </c>
      <c r="F32" s="5" t="s">
        <v>8</v>
      </c>
      <c r="G32" s="51" t="s">
        <v>9</v>
      </c>
      <c r="H32" s="139"/>
      <c r="I32" s="50" t="s">
        <v>166</v>
      </c>
      <c r="J32" s="50" t="s">
        <v>167</v>
      </c>
      <c r="K32" s="50" t="s">
        <v>168</v>
      </c>
      <c r="L32" s="50" t="s">
        <v>169</v>
      </c>
      <c r="M32" s="50" t="s">
        <v>170</v>
      </c>
      <c r="N32" s="50" t="s">
        <v>171</v>
      </c>
      <c r="O32" s="50" t="s">
        <v>172</v>
      </c>
      <c r="P32" s="50" t="s">
        <v>173</v>
      </c>
      <c r="Q32" s="50" t="s">
        <v>174</v>
      </c>
      <c r="R32" s="139"/>
    </row>
    <row r="33" spans="1:18" ht="15.75">
      <c r="A33" s="33" t="s">
        <v>25</v>
      </c>
      <c r="B33" s="112"/>
      <c r="C33" s="123"/>
      <c r="D33" s="17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33" customHeight="1">
      <c r="A34" s="109" t="s">
        <v>10</v>
      </c>
      <c r="B34" s="120" t="s">
        <v>175</v>
      </c>
      <c r="C34" s="123"/>
      <c r="D34" s="17" t="s">
        <v>216</v>
      </c>
      <c r="E34" s="39">
        <v>8.5299999999999994</v>
      </c>
      <c r="F34" s="39">
        <v>9.98</v>
      </c>
      <c r="G34" s="39">
        <v>24.74</v>
      </c>
      <c r="H34" s="39">
        <v>224.15</v>
      </c>
      <c r="I34" s="39">
        <v>0.14000000000000001</v>
      </c>
      <c r="J34" s="39">
        <v>0.08</v>
      </c>
      <c r="K34" s="39">
        <v>72</v>
      </c>
      <c r="L34" s="39">
        <v>6.8000000000000005E-2</v>
      </c>
      <c r="M34" s="39">
        <v>194.69</v>
      </c>
      <c r="N34" s="39">
        <v>132.32499999999999</v>
      </c>
      <c r="O34" s="39">
        <v>14.71</v>
      </c>
      <c r="P34" s="39">
        <v>0.78500000000000003</v>
      </c>
      <c r="Q34" s="39">
        <v>62.795000000000002</v>
      </c>
      <c r="R34" s="8" t="s">
        <v>56</v>
      </c>
    </row>
    <row r="35" spans="1:18" ht="15" customHeight="1">
      <c r="A35" s="146"/>
      <c r="B35" s="126" t="s">
        <v>11</v>
      </c>
      <c r="C35" s="123"/>
      <c r="D35" s="17">
        <v>180</v>
      </c>
      <c r="E35" s="3">
        <v>0.13600000000000001</v>
      </c>
      <c r="F35" s="3">
        <v>4.0000000000000001E-3</v>
      </c>
      <c r="G35" s="3">
        <v>6.3179999999999996</v>
      </c>
      <c r="H35" s="39">
        <v>26.54</v>
      </c>
      <c r="I35" s="39">
        <v>1.65</v>
      </c>
      <c r="J35" s="39">
        <v>5.0000000000000001E-3</v>
      </c>
      <c r="K35" s="39">
        <v>6.0000000000000001E-3</v>
      </c>
      <c r="L35" s="39">
        <v>0</v>
      </c>
      <c r="M35" s="39">
        <v>12.355</v>
      </c>
      <c r="N35" s="39">
        <v>5</v>
      </c>
      <c r="O35" s="39">
        <v>4.4800000000000004</v>
      </c>
      <c r="P35" s="39">
        <v>0.45200000000000001</v>
      </c>
      <c r="Q35" s="39">
        <v>19.64</v>
      </c>
      <c r="R35" s="8" t="s">
        <v>23</v>
      </c>
    </row>
    <row r="36" spans="1:18">
      <c r="A36" s="146"/>
      <c r="B36" s="126" t="s">
        <v>21</v>
      </c>
      <c r="C36" s="123"/>
      <c r="D36" s="20" t="s">
        <v>205</v>
      </c>
      <c r="E36" s="39">
        <v>1.1499999999999999</v>
      </c>
      <c r="F36" s="3">
        <v>5.0350000000000001</v>
      </c>
      <c r="G36" s="3">
        <v>11.015000000000001</v>
      </c>
      <c r="H36" s="39">
        <v>94.1</v>
      </c>
      <c r="I36" s="39">
        <v>0</v>
      </c>
      <c r="J36" s="39">
        <v>0.19600000000000001</v>
      </c>
      <c r="K36" s="39">
        <v>6.9000000000000006E-2</v>
      </c>
      <c r="L36" s="39">
        <v>20</v>
      </c>
      <c r="M36" s="39">
        <v>5.0999999999999996</v>
      </c>
      <c r="N36" s="39">
        <v>14.1</v>
      </c>
      <c r="O36" s="39">
        <v>0.21</v>
      </c>
      <c r="P36" s="39">
        <v>4.51</v>
      </c>
      <c r="Q36" s="39">
        <v>20.399999999999999</v>
      </c>
      <c r="R36" s="4"/>
    </row>
    <row r="37" spans="1:18">
      <c r="A37" s="6"/>
      <c r="B37" s="76"/>
      <c r="C37" s="77" t="s">
        <v>13</v>
      </c>
      <c r="D37" s="90">
        <v>320</v>
      </c>
      <c r="E37" s="12">
        <f t="shared" ref="E37:Q37" si="0">SUM(E34:E36)</f>
        <v>9.8159999999999989</v>
      </c>
      <c r="F37" s="12">
        <f t="shared" si="0"/>
        <v>15.019</v>
      </c>
      <c r="G37" s="43">
        <f t="shared" si="0"/>
        <v>42.073</v>
      </c>
      <c r="H37" s="43">
        <f t="shared" si="0"/>
        <v>344.78999999999996</v>
      </c>
      <c r="I37" s="43">
        <f t="shared" si="0"/>
        <v>1.79</v>
      </c>
      <c r="J37" s="43">
        <f t="shared" si="0"/>
        <v>0.28100000000000003</v>
      </c>
      <c r="K37" s="43">
        <f t="shared" si="0"/>
        <v>72.075000000000003</v>
      </c>
      <c r="L37" s="43">
        <f t="shared" si="0"/>
        <v>20.068000000000001</v>
      </c>
      <c r="M37" s="43">
        <f t="shared" si="0"/>
        <v>212.14499999999998</v>
      </c>
      <c r="N37" s="43">
        <f t="shared" si="0"/>
        <v>151.42499999999998</v>
      </c>
      <c r="O37" s="43">
        <f t="shared" si="0"/>
        <v>19.400000000000002</v>
      </c>
      <c r="P37" s="43">
        <f t="shared" si="0"/>
        <v>5.7469999999999999</v>
      </c>
      <c r="Q37" s="43">
        <f t="shared" si="0"/>
        <v>102.83500000000001</v>
      </c>
      <c r="R37" s="4"/>
    </row>
    <row r="38" spans="1:18">
      <c r="A38" s="9" t="s">
        <v>12</v>
      </c>
      <c r="B38" s="126" t="s">
        <v>22</v>
      </c>
      <c r="C38" s="123"/>
      <c r="D38" s="17">
        <v>150</v>
      </c>
      <c r="E38" s="39">
        <v>0.75</v>
      </c>
      <c r="F38" s="39">
        <v>0.15</v>
      </c>
      <c r="G38" s="39">
        <v>15.15</v>
      </c>
      <c r="H38" s="39">
        <v>64.5</v>
      </c>
      <c r="I38" s="39">
        <v>3</v>
      </c>
      <c r="J38" s="39">
        <v>1.4999999999999999E-2</v>
      </c>
      <c r="K38" s="39">
        <v>1.4999999999999999E-2</v>
      </c>
      <c r="L38" s="39">
        <v>0</v>
      </c>
      <c r="M38" s="39">
        <v>10.5</v>
      </c>
      <c r="N38" s="39">
        <v>10.5</v>
      </c>
      <c r="O38" s="39">
        <v>6</v>
      </c>
      <c r="P38" s="39">
        <v>2.1</v>
      </c>
      <c r="Q38" s="39">
        <v>180</v>
      </c>
      <c r="R38" s="8" t="s">
        <v>24</v>
      </c>
    </row>
    <row r="39" spans="1:18" ht="15.75">
      <c r="A39" s="9"/>
      <c r="B39" s="74" t="s">
        <v>14</v>
      </c>
      <c r="C39" s="75"/>
      <c r="D39" s="90">
        <f>SUM(D38)</f>
        <v>150</v>
      </c>
      <c r="E39" s="41">
        <f t="shared" ref="E39:Q39" si="1">SUM(E38)</f>
        <v>0.75</v>
      </c>
      <c r="F39" s="41">
        <f t="shared" si="1"/>
        <v>0.15</v>
      </c>
      <c r="G39" s="41">
        <f t="shared" si="1"/>
        <v>15.15</v>
      </c>
      <c r="H39" s="41">
        <f t="shared" si="1"/>
        <v>64.5</v>
      </c>
      <c r="I39" s="41">
        <f t="shared" si="1"/>
        <v>3</v>
      </c>
      <c r="J39" s="41">
        <f t="shared" si="1"/>
        <v>1.4999999999999999E-2</v>
      </c>
      <c r="K39" s="41">
        <f t="shared" si="1"/>
        <v>1.4999999999999999E-2</v>
      </c>
      <c r="L39" s="41">
        <f t="shared" si="1"/>
        <v>0</v>
      </c>
      <c r="M39" s="41">
        <f t="shared" si="1"/>
        <v>10.5</v>
      </c>
      <c r="N39" s="41">
        <f t="shared" si="1"/>
        <v>10.5</v>
      </c>
      <c r="O39" s="41">
        <f t="shared" si="1"/>
        <v>6</v>
      </c>
      <c r="P39" s="41">
        <f t="shared" si="1"/>
        <v>2.1</v>
      </c>
      <c r="Q39" s="41">
        <f t="shared" si="1"/>
        <v>180</v>
      </c>
      <c r="R39" s="8"/>
    </row>
    <row r="40" spans="1:18" ht="46.5" customHeight="1">
      <c r="A40" s="109" t="s">
        <v>15</v>
      </c>
      <c r="B40" s="137" t="s">
        <v>176</v>
      </c>
      <c r="C40" s="123"/>
      <c r="D40" s="17">
        <v>150</v>
      </c>
      <c r="E40" s="39">
        <v>8.8320000000000007</v>
      </c>
      <c r="F40" s="39">
        <v>5.3</v>
      </c>
      <c r="G40" s="3">
        <v>36.116</v>
      </c>
      <c r="H40" s="3">
        <v>195.739</v>
      </c>
      <c r="I40" s="39">
        <v>12.73</v>
      </c>
      <c r="J40" s="39">
        <v>0.27800000000000002</v>
      </c>
      <c r="K40" s="39">
        <v>9.9000000000000005E-2</v>
      </c>
      <c r="L40" s="39">
        <v>0</v>
      </c>
      <c r="M40" s="39">
        <v>37.204999999999998</v>
      </c>
      <c r="N40" s="3">
        <v>112.282</v>
      </c>
      <c r="O40" s="3">
        <v>38.942</v>
      </c>
      <c r="P40" s="3">
        <v>2.4430000000000001</v>
      </c>
      <c r="Q40" s="3">
        <v>536.72500000000002</v>
      </c>
      <c r="R40" s="10" t="s">
        <v>27</v>
      </c>
    </row>
    <row r="41" spans="1:18" ht="22.5" customHeight="1">
      <c r="A41" s="110"/>
      <c r="B41" s="126" t="s">
        <v>16</v>
      </c>
      <c r="C41" s="127"/>
      <c r="D41" s="17">
        <v>120</v>
      </c>
      <c r="E41" s="3">
        <v>12.611000000000001</v>
      </c>
      <c r="F41" s="3">
        <v>28.68</v>
      </c>
      <c r="G41" s="3">
        <v>20.167000000000002</v>
      </c>
      <c r="H41" s="3">
        <v>389.89400000000001</v>
      </c>
      <c r="I41" s="3">
        <v>24.23</v>
      </c>
      <c r="J41" s="3">
        <v>0.51300000000000001</v>
      </c>
      <c r="K41" s="3">
        <v>0.193</v>
      </c>
      <c r="L41" s="39">
        <v>16</v>
      </c>
      <c r="M41" s="3">
        <v>25.785</v>
      </c>
      <c r="N41" s="3">
        <v>195.02699999999999</v>
      </c>
      <c r="O41" s="3">
        <v>49.174999999999997</v>
      </c>
      <c r="P41" s="3">
        <v>2.4020000000000001</v>
      </c>
      <c r="Q41" s="3">
        <v>884.38</v>
      </c>
      <c r="R41" s="10" t="s">
        <v>28</v>
      </c>
    </row>
    <row r="42" spans="1:18">
      <c r="A42" s="110"/>
      <c r="B42" s="126" t="s">
        <v>177</v>
      </c>
      <c r="C42" s="127"/>
      <c r="D42" s="17">
        <v>120</v>
      </c>
      <c r="E42" s="39">
        <v>0.22</v>
      </c>
      <c r="F42" s="39">
        <v>0.01</v>
      </c>
      <c r="G42" s="39">
        <v>5.9</v>
      </c>
      <c r="H42" s="39">
        <v>49.24</v>
      </c>
      <c r="I42" s="39">
        <v>0.2</v>
      </c>
      <c r="J42" s="3">
        <v>2E-3</v>
      </c>
      <c r="K42" s="3">
        <v>4.0000000000000001E-3</v>
      </c>
      <c r="L42" s="39">
        <v>0</v>
      </c>
      <c r="M42" s="39">
        <v>16.68</v>
      </c>
      <c r="N42" s="39">
        <v>7.7</v>
      </c>
      <c r="O42" s="39">
        <v>4.2</v>
      </c>
      <c r="P42" s="3">
        <v>0.61799999999999999</v>
      </c>
      <c r="Q42" s="39">
        <v>58.54</v>
      </c>
      <c r="R42" s="10" t="s">
        <v>29</v>
      </c>
    </row>
    <row r="43" spans="1:18">
      <c r="A43" s="110"/>
      <c r="B43" s="59" t="s">
        <v>178</v>
      </c>
      <c r="C43" s="60"/>
      <c r="D43" s="17">
        <v>20</v>
      </c>
      <c r="E43" s="39">
        <v>2.54</v>
      </c>
      <c r="F43" s="39">
        <v>2.2999999999999998</v>
      </c>
      <c r="G43" s="39">
        <v>0.14000000000000001</v>
      </c>
      <c r="H43" s="39">
        <v>31.4</v>
      </c>
      <c r="I43" s="39">
        <v>0</v>
      </c>
      <c r="J43" s="3">
        <v>1.4E-2</v>
      </c>
      <c r="K43" s="3">
        <v>8.7999999999999995E-2</v>
      </c>
      <c r="L43" s="39">
        <v>50</v>
      </c>
      <c r="M43" s="39">
        <v>11</v>
      </c>
      <c r="N43" s="39">
        <v>38.4</v>
      </c>
      <c r="O43" s="39">
        <v>2.4</v>
      </c>
      <c r="P43" s="39">
        <v>0.5</v>
      </c>
      <c r="Q43" s="39">
        <v>28</v>
      </c>
      <c r="R43" s="10" t="s">
        <v>109</v>
      </c>
    </row>
    <row r="44" spans="1:18">
      <c r="A44" s="110"/>
      <c r="B44" s="126" t="s">
        <v>17</v>
      </c>
      <c r="C44" s="127"/>
      <c r="D44" s="17">
        <v>40</v>
      </c>
      <c r="E44" s="39">
        <v>2.64</v>
      </c>
      <c r="F44" s="39">
        <v>0.48</v>
      </c>
      <c r="G44" s="39">
        <v>15.84</v>
      </c>
      <c r="H44" s="39">
        <v>79.2</v>
      </c>
      <c r="I44" s="39">
        <v>0</v>
      </c>
      <c r="J44" s="39">
        <v>6.8000000000000005E-2</v>
      </c>
      <c r="K44" s="39">
        <v>3.2000000000000001E-2</v>
      </c>
      <c r="L44" s="39">
        <v>0</v>
      </c>
      <c r="M44" s="39">
        <v>11.6</v>
      </c>
      <c r="N44" s="39">
        <v>60</v>
      </c>
      <c r="O44" s="39">
        <v>18.8</v>
      </c>
      <c r="P44" s="39">
        <v>1.56</v>
      </c>
      <c r="Q44" s="39">
        <v>94</v>
      </c>
      <c r="R44" s="11"/>
    </row>
    <row r="45" spans="1:18">
      <c r="A45" s="111"/>
      <c r="B45" s="126" t="s">
        <v>18</v>
      </c>
      <c r="C45" s="127"/>
      <c r="D45" s="90">
        <f>SUM(D40:D44)</f>
        <v>450</v>
      </c>
      <c r="E45" s="43">
        <f t="shared" ref="E45:Q45" si="2">SUM(E40:E44)</f>
        <v>26.843</v>
      </c>
      <c r="F45" s="12">
        <f t="shared" si="2"/>
        <v>36.769999999999989</v>
      </c>
      <c r="G45" s="12">
        <f t="shared" si="2"/>
        <v>78.162999999999997</v>
      </c>
      <c r="H45" s="12">
        <f t="shared" si="2"/>
        <v>745.47300000000007</v>
      </c>
      <c r="I45" s="12">
        <f t="shared" si="2"/>
        <v>37.160000000000004</v>
      </c>
      <c r="J45" s="12">
        <f t="shared" si="2"/>
        <v>0.875</v>
      </c>
      <c r="K45" s="43">
        <f t="shared" si="2"/>
        <v>0.41600000000000004</v>
      </c>
      <c r="L45" s="22">
        <f t="shared" si="2"/>
        <v>66</v>
      </c>
      <c r="M45" s="12">
        <f t="shared" si="2"/>
        <v>102.26999999999998</v>
      </c>
      <c r="N45" s="12">
        <f t="shared" si="2"/>
        <v>413.40899999999993</v>
      </c>
      <c r="O45" s="12">
        <f t="shared" si="2"/>
        <v>113.517</v>
      </c>
      <c r="P45" s="12">
        <f t="shared" si="2"/>
        <v>7.5230000000000015</v>
      </c>
      <c r="Q45" s="12">
        <f t="shared" si="2"/>
        <v>1601.645</v>
      </c>
      <c r="R45" s="13"/>
    </row>
    <row r="46" spans="1:18">
      <c r="A46" s="109" t="s">
        <v>19</v>
      </c>
      <c r="B46" s="126" t="s">
        <v>59</v>
      </c>
      <c r="C46" s="127"/>
      <c r="D46" s="17">
        <v>200</v>
      </c>
      <c r="E46" s="39">
        <v>5.8</v>
      </c>
      <c r="F46" s="39">
        <v>6.4</v>
      </c>
      <c r="G46" s="39">
        <v>8</v>
      </c>
      <c r="H46" s="39">
        <v>118</v>
      </c>
      <c r="I46" s="39">
        <v>1.4</v>
      </c>
      <c r="J46" s="39">
        <v>0.06</v>
      </c>
      <c r="K46" s="39">
        <v>0.34</v>
      </c>
      <c r="L46" s="39">
        <v>40</v>
      </c>
      <c r="M46" s="39">
        <v>240</v>
      </c>
      <c r="N46" s="39">
        <v>190</v>
      </c>
      <c r="O46" s="39">
        <v>28</v>
      </c>
      <c r="P46" s="39">
        <v>0.2</v>
      </c>
      <c r="Q46" s="39">
        <v>292</v>
      </c>
      <c r="R46" s="10" t="s">
        <v>30</v>
      </c>
    </row>
    <row r="47" spans="1:18">
      <c r="A47" s="110"/>
      <c r="B47" s="126" t="s">
        <v>179</v>
      </c>
      <c r="C47" s="127"/>
      <c r="D47" s="20" t="s">
        <v>217</v>
      </c>
      <c r="E47" s="39">
        <v>0.76600000000000001</v>
      </c>
      <c r="F47" s="39">
        <v>0.28999999999999998</v>
      </c>
      <c r="G47" s="39">
        <v>7.94</v>
      </c>
      <c r="H47" s="39">
        <v>28.7</v>
      </c>
      <c r="I47" s="39">
        <v>0.02</v>
      </c>
      <c r="J47" s="39">
        <v>1.0999999999999999E-2</v>
      </c>
      <c r="K47" s="39">
        <v>3.0000000000000001E-3</v>
      </c>
      <c r="L47" s="39">
        <v>0</v>
      </c>
      <c r="M47" s="39">
        <v>2.46</v>
      </c>
      <c r="N47" s="39">
        <v>6.86</v>
      </c>
      <c r="O47" s="39">
        <v>1.58</v>
      </c>
      <c r="P47" s="39">
        <v>0.17199999999999999</v>
      </c>
      <c r="Q47" s="39">
        <v>14.36</v>
      </c>
      <c r="R47" s="3" t="s">
        <v>180</v>
      </c>
    </row>
    <row r="48" spans="1:18">
      <c r="A48" s="111"/>
      <c r="B48" s="126" t="s">
        <v>20</v>
      </c>
      <c r="C48" s="127"/>
      <c r="D48" s="90">
        <v>214</v>
      </c>
      <c r="E48" s="12">
        <f t="shared" ref="E48:Q48" si="3">SUM(E46:E47)</f>
        <v>6.5659999999999998</v>
      </c>
      <c r="F48" s="12">
        <f t="shared" si="3"/>
        <v>6.69</v>
      </c>
      <c r="G48" s="43">
        <f t="shared" si="3"/>
        <v>15.940000000000001</v>
      </c>
      <c r="H48" s="12">
        <f t="shared" si="3"/>
        <v>146.69999999999999</v>
      </c>
      <c r="I48" s="43">
        <f t="shared" si="3"/>
        <v>1.42</v>
      </c>
      <c r="J48" s="43">
        <f t="shared" si="3"/>
        <v>7.0999999999999994E-2</v>
      </c>
      <c r="K48" s="43">
        <f t="shared" si="3"/>
        <v>0.34300000000000003</v>
      </c>
      <c r="L48" s="43">
        <f t="shared" si="3"/>
        <v>40</v>
      </c>
      <c r="M48" s="43">
        <f t="shared" si="3"/>
        <v>242.46</v>
      </c>
      <c r="N48" s="43">
        <f t="shared" si="3"/>
        <v>196.86</v>
      </c>
      <c r="O48" s="43">
        <f t="shared" si="3"/>
        <v>29.58</v>
      </c>
      <c r="P48" s="43">
        <f t="shared" si="3"/>
        <v>0.372</v>
      </c>
      <c r="Q48" s="43">
        <f t="shared" si="3"/>
        <v>306.36</v>
      </c>
      <c r="R48" s="13"/>
    </row>
    <row r="49" spans="1:18">
      <c r="A49" s="109" t="s">
        <v>26</v>
      </c>
      <c r="B49" s="126" t="s">
        <v>31</v>
      </c>
      <c r="C49" s="127"/>
      <c r="D49" s="17">
        <v>140</v>
      </c>
      <c r="E49" s="3">
        <v>3.508</v>
      </c>
      <c r="F49" s="3">
        <v>5.4210000000000003</v>
      </c>
      <c r="G49" s="3">
        <v>22.536999999999999</v>
      </c>
      <c r="H49" s="3">
        <v>154.017</v>
      </c>
      <c r="I49" s="3">
        <v>26.198</v>
      </c>
      <c r="J49" s="3">
        <v>0.128</v>
      </c>
      <c r="K49" s="3">
        <v>0.11799999999999999</v>
      </c>
      <c r="L49" s="3">
        <v>0</v>
      </c>
      <c r="M49" s="3">
        <v>61.46</v>
      </c>
      <c r="N49" s="3">
        <v>109.142</v>
      </c>
      <c r="O49" s="3">
        <v>55.463000000000001</v>
      </c>
      <c r="P49" s="3">
        <v>2.4089999999999998</v>
      </c>
      <c r="Q49" s="3">
        <v>769.08900000000006</v>
      </c>
      <c r="R49" s="3" t="s">
        <v>34</v>
      </c>
    </row>
    <row r="50" spans="1:18">
      <c r="A50" s="110"/>
      <c r="B50" s="126" t="s">
        <v>60</v>
      </c>
      <c r="C50" s="127"/>
      <c r="D50" s="17">
        <v>60</v>
      </c>
      <c r="E50" s="3">
        <v>17.617999999999999</v>
      </c>
      <c r="F50" s="39">
        <v>4.6950000000000003</v>
      </c>
      <c r="G50" s="3">
        <v>20.248999999999999</v>
      </c>
      <c r="H50" s="3">
        <v>141.29900000000001</v>
      </c>
      <c r="I50" s="39">
        <v>1.57</v>
      </c>
      <c r="J50" s="3">
        <v>0.124</v>
      </c>
      <c r="K50" s="3">
        <v>0.156</v>
      </c>
      <c r="L50" s="39">
        <v>42.6</v>
      </c>
      <c r="M50" s="3">
        <v>50.548999999999999</v>
      </c>
      <c r="N50" s="3">
        <v>260.16699999999997</v>
      </c>
      <c r="O50" s="3">
        <v>120.636</v>
      </c>
      <c r="P50" s="3">
        <v>1.1839999999999999</v>
      </c>
      <c r="Q50" s="3">
        <v>441.52</v>
      </c>
      <c r="R50" s="3" t="s">
        <v>33</v>
      </c>
    </row>
    <row r="51" spans="1:18">
      <c r="A51" s="110"/>
      <c r="B51" s="126" t="s">
        <v>35</v>
      </c>
      <c r="C51" s="127"/>
      <c r="D51" s="17">
        <v>170</v>
      </c>
      <c r="E51" s="39">
        <v>0</v>
      </c>
      <c r="F51" s="3">
        <v>8.9999999999999993E-3</v>
      </c>
      <c r="G51" s="3">
        <v>5.9909999999999997</v>
      </c>
      <c r="H51" s="3">
        <v>24.059000000000001</v>
      </c>
      <c r="I51" s="39">
        <v>0</v>
      </c>
      <c r="J51" s="39">
        <v>0</v>
      </c>
      <c r="K51" s="39">
        <v>0</v>
      </c>
      <c r="L51" s="39">
        <v>0</v>
      </c>
      <c r="M51" s="3">
        <v>7.915</v>
      </c>
      <c r="N51" s="3">
        <v>0.11899999999999999</v>
      </c>
      <c r="O51" s="39">
        <v>1.7</v>
      </c>
      <c r="P51" s="3">
        <v>1.7999999999999999E-2</v>
      </c>
      <c r="Q51" s="3">
        <v>1.3360000000000001</v>
      </c>
      <c r="R51" s="3" t="s">
        <v>36</v>
      </c>
    </row>
    <row r="52" spans="1:18">
      <c r="A52" s="110"/>
      <c r="B52" s="126" t="s">
        <v>37</v>
      </c>
      <c r="C52" s="127"/>
      <c r="D52" s="17">
        <v>30</v>
      </c>
      <c r="E52" s="39">
        <v>2.25</v>
      </c>
      <c r="F52" s="39">
        <v>0.87</v>
      </c>
      <c r="G52" s="39">
        <v>15.42</v>
      </c>
      <c r="H52" s="39">
        <v>78.599999999999994</v>
      </c>
      <c r="I52" s="39">
        <v>0</v>
      </c>
      <c r="J52" s="39">
        <v>3.3000000000000002E-2</v>
      </c>
      <c r="K52" s="39">
        <v>8.9999999999999993E-3</v>
      </c>
      <c r="L52" s="39">
        <v>0</v>
      </c>
      <c r="M52" s="39">
        <v>5.7</v>
      </c>
      <c r="N52" s="39">
        <v>19.5</v>
      </c>
      <c r="O52" s="39">
        <v>3.9</v>
      </c>
      <c r="P52" s="39">
        <v>0.36</v>
      </c>
      <c r="Q52" s="39">
        <v>27.6</v>
      </c>
      <c r="R52" s="3"/>
    </row>
    <row r="53" spans="1:18">
      <c r="A53" s="111"/>
      <c r="B53" s="112" t="s">
        <v>38</v>
      </c>
      <c r="C53" s="113"/>
      <c r="D53" s="90">
        <f>SUM(D49:D52)</f>
        <v>400</v>
      </c>
      <c r="E53" s="12">
        <f t="shared" ref="E53:Q53" si="4">SUM(E49:E52)</f>
        <v>23.375999999999998</v>
      </c>
      <c r="F53" s="12">
        <f t="shared" si="4"/>
        <v>10.994999999999999</v>
      </c>
      <c r="G53" s="12">
        <f t="shared" si="4"/>
        <v>64.197000000000003</v>
      </c>
      <c r="H53" s="12">
        <f t="shared" si="4"/>
        <v>397.97500000000002</v>
      </c>
      <c r="I53" s="12">
        <f t="shared" si="4"/>
        <v>27.768000000000001</v>
      </c>
      <c r="J53" s="12">
        <f t="shared" si="4"/>
        <v>0.28500000000000003</v>
      </c>
      <c r="K53" s="12">
        <f t="shared" si="4"/>
        <v>0.28300000000000003</v>
      </c>
      <c r="L53" s="12">
        <f t="shared" si="4"/>
        <v>42.6</v>
      </c>
      <c r="M53" s="12">
        <f t="shared" si="4"/>
        <v>125.62400000000001</v>
      </c>
      <c r="N53" s="12">
        <f t="shared" si="4"/>
        <v>388.928</v>
      </c>
      <c r="O53" s="12">
        <f t="shared" si="4"/>
        <v>181.69899999999998</v>
      </c>
      <c r="P53" s="43">
        <f t="shared" si="4"/>
        <v>3.9709999999999996</v>
      </c>
      <c r="Q53" s="12">
        <f t="shared" si="4"/>
        <v>1239.5449999999998</v>
      </c>
      <c r="R53" s="3"/>
    </row>
    <row r="54" spans="1:18">
      <c r="A54" s="9" t="s">
        <v>39</v>
      </c>
      <c r="B54" s="140"/>
      <c r="C54" s="141"/>
      <c r="D54" s="91">
        <f>D53+D48+D45+D39+D37</f>
        <v>1534</v>
      </c>
      <c r="E54" s="24">
        <f t="shared" ref="E54:Q54" si="5">E53+E48+E45+E39+E37</f>
        <v>67.350999999999999</v>
      </c>
      <c r="F54" s="24">
        <f t="shared" si="5"/>
        <v>69.623999999999981</v>
      </c>
      <c r="G54" s="24">
        <f t="shared" si="5"/>
        <v>215.52300000000002</v>
      </c>
      <c r="H54" s="24">
        <f t="shared" si="5"/>
        <v>1699.4380000000001</v>
      </c>
      <c r="I54" s="48">
        <f t="shared" si="5"/>
        <v>71.138000000000019</v>
      </c>
      <c r="J54" s="48">
        <f t="shared" si="5"/>
        <v>1.5270000000000001</v>
      </c>
      <c r="K54" s="48">
        <f t="shared" si="5"/>
        <v>73.132000000000005</v>
      </c>
      <c r="L54" s="48">
        <f t="shared" si="5"/>
        <v>168.66800000000001</v>
      </c>
      <c r="M54" s="48">
        <f t="shared" si="5"/>
        <v>692.99900000000002</v>
      </c>
      <c r="N54" s="54">
        <f t="shared" si="5"/>
        <v>1161.1219999999998</v>
      </c>
      <c r="O54" s="48">
        <f t="shared" si="5"/>
        <v>350.19599999999997</v>
      </c>
      <c r="P54" s="48">
        <f t="shared" si="5"/>
        <v>19.713000000000001</v>
      </c>
      <c r="Q54" s="48">
        <f t="shared" si="5"/>
        <v>3430.3849999999998</v>
      </c>
      <c r="R54" s="3"/>
    </row>
    <row r="55" spans="1:18" ht="15.75">
      <c r="A55" s="89" t="s">
        <v>40</v>
      </c>
      <c r="B55" s="112"/>
      <c r="C55" s="113"/>
      <c r="D55" s="17"/>
      <c r="E55" s="3"/>
      <c r="F55" s="3"/>
      <c r="G55" s="3"/>
      <c r="H55" s="3"/>
      <c r="I55" s="3"/>
      <c r="J55" s="3"/>
      <c r="K55" s="3"/>
      <c r="L55" s="3"/>
      <c r="M55" s="3"/>
      <c r="N55" s="53"/>
      <c r="O55" s="3"/>
      <c r="P55" s="3"/>
      <c r="Q55" s="3"/>
      <c r="R55" s="3"/>
    </row>
    <row r="56" spans="1:18" ht="27" customHeight="1">
      <c r="A56" s="154" t="s">
        <v>10</v>
      </c>
      <c r="B56" s="120" t="s">
        <v>41</v>
      </c>
      <c r="C56" s="121"/>
      <c r="D56" s="17">
        <v>145</v>
      </c>
      <c r="E56" s="39">
        <v>5.46</v>
      </c>
      <c r="F56" s="39">
        <v>7.4850000000000003</v>
      </c>
      <c r="G56" s="3">
        <v>20.177</v>
      </c>
      <c r="H56" s="3">
        <v>170.61</v>
      </c>
      <c r="I56" s="39">
        <v>1.3</v>
      </c>
      <c r="J56" s="3">
        <v>0.90100000000000002</v>
      </c>
      <c r="K56" s="3">
        <v>0.19600000000000001</v>
      </c>
      <c r="L56" s="15">
        <v>40</v>
      </c>
      <c r="M56" s="3">
        <v>128.67400000000001</v>
      </c>
      <c r="N56" s="3">
        <v>151.32499999999999</v>
      </c>
      <c r="O56" s="3">
        <v>54.566000000000003</v>
      </c>
      <c r="P56" s="3">
        <v>1.4710000000000001</v>
      </c>
      <c r="Q56" s="3">
        <v>223.797</v>
      </c>
      <c r="R56" s="3" t="s">
        <v>42</v>
      </c>
    </row>
    <row r="57" spans="1:18">
      <c r="A57" s="155"/>
      <c r="B57" s="126" t="s">
        <v>43</v>
      </c>
      <c r="C57" s="127"/>
      <c r="D57" s="17">
        <v>180</v>
      </c>
      <c r="E57" s="3">
        <v>3.2040000000000002</v>
      </c>
      <c r="F57" s="3">
        <v>3.3879999999999999</v>
      </c>
      <c r="G57" s="3">
        <v>10.816000000000001</v>
      </c>
      <c r="H57" s="3">
        <v>87.552999999999997</v>
      </c>
      <c r="I57" s="39">
        <v>1.3</v>
      </c>
      <c r="J57" s="3">
        <v>4.1000000000000002E-2</v>
      </c>
      <c r="K57" s="3">
        <v>0.153</v>
      </c>
      <c r="L57" s="15">
        <v>20</v>
      </c>
      <c r="M57" s="3">
        <v>125.38</v>
      </c>
      <c r="N57" s="3">
        <v>98.188000000000002</v>
      </c>
      <c r="O57" s="3">
        <v>20.113</v>
      </c>
      <c r="P57" s="3">
        <v>0.39300000000000002</v>
      </c>
      <c r="Q57" s="3">
        <v>165.28299999999999</v>
      </c>
      <c r="R57" s="3" t="s">
        <v>44</v>
      </c>
    </row>
    <row r="58" spans="1:18">
      <c r="A58" s="155"/>
      <c r="B58" s="126" t="s">
        <v>45</v>
      </c>
      <c r="C58" s="127"/>
      <c r="D58" s="20" t="s">
        <v>162</v>
      </c>
      <c r="E58" s="39">
        <v>1.54</v>
      </c>
      <c r="F58" s="3">
        <v>4.2050000000000001</v>
      </c>
      <c r="G58" s="3">
        <v>10.345000000000001</v>
      </c>
      <c r="H58" s="39">
        <v>85.45</v>
      </c>
      <c r="I58" s="39">
        <v>0</v>
      </c>
      <c r="J58" s="39">
        <v>2.3E-2</v>
      </c>
      <c r="K58" s="39">
        <v>1.2E-2</v>
      </c>
      <c r="L58" s="39">
        <v>20</v>
      </c>
      <c r="M58" s="39">
        <v>5</v>
      </c>
      <c r="N58" s="39">
        <v>14.5</v>
      </c>
      <c r="O58" s="39">
        <v>2.6</v>
      </c>
      <c r="P58" s="39">
        <v>0.25</v>
      </c>
      <c r="Q58" s="39">
        <v>48.5</v>
      </c>
      <c r="R58" s="3" t="s">
        <v>46</v>
      </c>
    </row>
    <row r="59" spans="1:18">
      <c r="A59" s="156"/>
      <c r="B59" s="112" t="s">
        <v>13</v>
      </c>
      <c r="C59" s="113"/>
      <c r="D59" s="90">
        <v>350</v>
      </c>
      <c r="E59" s="12">
        <f t="shared" ref="E59:Q59" si="6">SUM(E56:E58)</f>
        <v>10.204000000000001</v>
      </c>
      <c r="F59" s="12">
        <f t="shared" si="6"/>
        <v>15.078000000000001</v>
      </c>
      <c r="G59" s="12">
        <f t="shared" si="6"/>
        <v>41.338000000000001</v>
      </c>
      <c r="H59" s="12">
        <f t="shared" si="6"/>
        <v>343.613</v>
      </c>
      <c r="I59" s="12">
        <f t="shared" si="6"/>
        <v>2.6</v>
      </c>
      <c r="J59" s="12">
        <f t="shared" si="6"/>
        <v>0.96500000000000008</v>
      </c>
      <c r="K59" s="12">
        <f t="shared" si="6"/>
        <v>0.36099999999999999</v>
      </c>
      <c r="L59" s="12">
        <f t="shared" si="6"/>
        <v>80</v>
      </c>
      <c r="M59" s="12">
        <f t="shared" si="6"/>
        <v>259.05399999999997</v>
      </c>
      <c r="N59" s="12">
        <f t="shared" si="6"/>
        <v>264.01299999999998</v>
      </c>
      <c r="O59" s="12">
        <f t="shared" si="6"/>
        <v>77.278999999999996</v>
      </c>
      <c r="P59" s="12">
        <f t="shared" si="6"/>
        <v>2.1139999999999999</v>
      </c>
      <c r="Q59" s="12">
        <f t="shared" si="6"/>
        <v>437.58</v>
      </c>
      <c r="R59" s="3"/>
    </row>
    <row r="60" spans="1:18">
      <c r="A60" s="157" t="s">
        <v>12</v>
      </c>
      <c r="B60" s="126" t="s">
        <v>22</v>
      </c>
      <c r="C60" s="127"/>
      <c r="D60" s="17">
        <v>100</v>
      </c>
      <c r="E60" s="88">
        <v>0.5</v>
      </c>
      <c r="F60" s="88">
        <v>0.1</v>
      </c>
      <c r="G60" s="88">
        <v>10.1</v>
      </c>
      <c r="H60" s="88">
        <v>43</v>
      </c>
      <c r="I60" s="88">
        <v>2</v>
      </c>
      <c r="J60" s="88">
        <v>0.01</v>
      </c>
      <c r="K60" s="88">
        <v>0.01</v>
      </c>
      <c r="L60" s="88">
        <v>0</v>
      </c>
      <c r="M60" s="88">
        <v>7</v>
      </c>
      <c r="N60" s="88">
        <v>7</v>
      </c>
      <c r="O60" s="88">
        <v>4</v>
      </c>
      <c r="P60" s="88">
        <v>1.4</v>
      </c>
      <c r="Q60" s="88">
        <v>120</v>
      </c>
      <c r="R60" s="3" t="s">
        <v>181</v>
      </c>
    </row>
    <row r="61" spans="1:18">
      <c r="A61" s="158"/>
      <c r="B61" s="126" t="s">
        <v>231</v>
      </c>
      <c r="C61" s="127"/>
      <c r="D61" s="17">
        <v>55</v>
      </c>
      <c r="E61" s="39">
        <v>0.22</v>
      </c>
      <c r="F61" s="39">
        <v>0.16500000000000001</v>
      </c>
      <c r="G61" s="39">
        <v>5.665</v>
      </c>
      <c r="H61" s="39">
        <v>25.85</v>
      </c>
      <c r="I61" s="39">
        <v>2.75</v>
      </c>
      <c r="J61" s="39">
        <v>1.0999999999999999E-2</v>
      </c>
      <c r="K61" s="39">
        <v>1.7000000000000001E-2</v>
      </c>
      <c r="L61" s="39">
        <v>0</v>
      </c>
      <c r="M61" s="39">
        <v>10.45</v>
      </c>
      <c r="N61" s="39">
        <v>8.8000000000000007</v>
      </c>
      <c r="O61" s="39">
        <v>6.6</v>
      </c>
      <c r="P61" s="39">
        <v>1.2649999999999999</v>
      </c>
      <c r="Q61" s="39">
        <v>85.25</v>
      </c>
      <c r="R61" s="3" t="s">
        <v>61</v>
      </c>
    </row>
    <row r="62" spans="1:18">
      <c r="A62" s="9"/>
      <c r="B62" s="112" t="s">
        <v>14</v>
      </c>
      <c r="C62" s="113"/>
      <c r="D62" s="90">
        <f>SUM(D60:D61)</f>
        <v>155</v>
      </c>
      <c r="E62" s="43">
        <f>SUM(E60:E61)</f>
        <v>0.72</v>
      </c>
      <c r="F62" s="43">
        <f t="shared" ref="F62:Q62" si="7">SUM(F60:F61)</f>
        <v>0.26500000000000001</v>
      </c>
      <c r="G62" s="43">
        <f t="shared" si="7"/>
        <v>15.765000000000001</v>
      </c>
      <c r="H62" s="43">
        <f t="shared" si="7"/>
        <v>68.849999999999994</v>
      </c>
      <c r="I62" s="43">
        <f t="shared" si="7"/>
        <v>4.75</v>
      </c>
      <c r="J62" s="43">
        <f t="shared" si="7"/>
        <v>2.0999999999999998E-2</v>
      </c>
      <c r="K62" s="43">
        <f t="shared" si="7"/>
        <v>2.7000000000000003E-2</v>
      </c>
      <c r="L62" s="43">
        <f t="shared" si="7"/>
        <v>0</v>
      </c>
      <c r="M62" s="43">
        <f t="shared" si="7"/>
        <v>17.45</v>
      </c>
      <c r="N62" s="43">
        <f t="shared" si="7"/>
        <v>15.8</v>
      </c>
      <c r="O62" s="43">
        <f t="shared" si="7"/>
        <v>10.6</v>
      </c>
      <c r="P62" s="43">
        <f t="shared" si="7"/>
        <v>2.665</v>
      </c>
      <c r="Q62" s="43">
        <f t="shared" si="7"/>
        <v>205.25</v>
      </c>
      <c r="R62" s="3"/>
    </row>
    <row r="63" spans="1:18">
      <c r="A63" s="109" t="s">
        <v>47</v>
      </c>
      <c r="B63" s="126" t="s">
        <v>48</v>
      </c>
      <c r="C63" s="127"/>
      <c r="D63" s="17">
        <v>150</v>
      </c>
      <c r="E63" s="39">
        <v>4.8220000000000001</v>
      </c>
      <c r="F63" s="3">
        <v>5.601</v>
      </c>
      <c r="G63" s="3">
        <v>18.2</v>
      </c>
      <c r="H63" s="3">
        <v>143.60900000000001</v>
      </c>
      <c r="I63" s="39">
        <v>30.33</v>
      </c>
      <c r="J63" s="3">
        <v>0.127</v>
      </c>
      <c r="K63" s="3">
        <v>0.111</v>
      </c>
      <c r="L63" s="39">
        <v>6</v>
      </c>
      <c r="M63" s="39">
        <v>70.92</v>
      </c>
      <c r="N63" s="3">
        <v>106.932</v>
      </c>
      <c r="O63" s="3">
        <v>42.84</v>
      </c>
      <c r="P63" s="3">
        <v>2.044</v>
      </c>
      <c r="Q63" s="3">
        <v>667.42</v>
      </c>
      <c r="R63" s="3" t="s">
        <v>49</v>
      </c>
    </row>
    <row r="64" spans="1:18">
      <c r="A64" s="110"/>
      <c r="B64" s="126" t="s">
        <v>62</v>
      </c>
      <c r="C64" s="127"/>
      <c r="D64" s="17">
        <v>110</v>
      </c>
      <c r="E64" s="3">
        <v>12.622999999999999</v>
      </c>
      <c r="F64" s="3">
        <v>28.297999999999998</v>
      </c>
      <c r="G64" s="3">
        <v>15.209</v>
      </c>
      <c r="H64" s="3">
        <v>369.43299999999999</v>
      </c>
      <c r="I64" s="39">
        <v>36.729999999999997</v>
      </c>
      <c r="J64" s="3">
        <v>0.11</v>
      </c>
      <c r="K64" s="3">
        <v>8.5999999999999993E-2</v>
      </c>
      <c r="L64" s="39">
        <v>16</v>
      </c>
      <c r="M64" s="3">
        <v>45.228999999999999</v>
      </c>
      <c r="N64" s="3">
        <v>72.007999999999996</v>
      </c>
      <c r="O64" s="3">
        <v>32.521999999999998</v>
      </c>
      <c r="P64" s="3">
        <v>1.139</v>
      </c>
      <c r="Q64" s="3">
        <v>574.851</v>
      </c>
      <c r="R64" s="3" t="s">
        <v>63</v>
      </c>
    </row>
    <row r="65" spans="1:18">
      <c r="A65" s="110"/>
      <c r="B65" s="126" t="s">
        <v>182</v>
      </c>
      <c r="C65" s="127"/>
      <c r="D65" s="17">
        <v>150</v>
      </c>
      <c r="E65" s="3">
        <v>0.503</v>
      </c>
      <c r="F65" s="39">
        <v>0.1</v>
      </c>
      <c r="G65" s="3">
        <v>18.425999999999998</v>
      </c>
      <c r="H65" s="39">
        <v>78.703999999999994</v>
      </c>
      <c r="I65" s="39">
        <v>2</v>
      </c>
      <c r="J65" s="39">
        <v>0.01</v>
      </c>
      <c r="K65" s="39">
        <v>0.01</v>
      </c>
      <c r="L65" s="39">
        <v>0</v>
      </c>
      <c r="M65" s="39">
        <v>9.9060000000000006</v>
      </c>
      <c r="N65" s="39">
        <v>7.56</v>
      </c>
      <c r="O65" s="39">
        <v>4.5</v>
      </c>
      <c r="P65" s="39">
        <v>1.4179999999999999</v>
      </c>
      <c r="Q65" s="39">
        <v>125.65</v>
      </c>
      <c r="R65" s="3" t="s">
        <v>51</v>
      </c>
    </row>
    <row r="66" spans="1:18">
      <c r="A66" s="110"/>
      <c r="B66" s="144" t="s">
        <v>50</v>
      </c>
      <c r="C66" s="145"/>
      <c r="D66" s="17">
        <v>40</v>
      </c>
      <c r="E66" s="39">
        <v>2.64</v>
      </c>
      <c r="F66" s="39">
        <v>0.48</v>
      </c>
      <c r="G66" s="39">
        <v>15.84</v>
      </c>
      <c r="H66" s="39">
        <v>79.2</v>
      </c>
      <c r="I66" s="39">
        <v>0</v>
      </c>
      <c r="J66" s="39">
        <v>6.8000000000000005E-2</v>
      </c>
      <c r="K66" s="39">
        <v>3.2000000000000001E-2</v>
      </c>
      <c r="L66" s="39">
        <v>0</v>
      </c>
      <c r="M66" s="39">
        <v>11.6</v>
      </c>
      <c r="N66" s="39">
        <v>60</v>
      </c>
      <c r="O66" s="39">
        <v>18.8</v>
      </c>
      <c r="P66" s="39">
        <v>1.56</v>
      </c>
      <c r="Q66" s="39">
        <v>94</v>
      </c>
      <c r="R66" s="61"/>
    </row>
    <row r="67" spans="1:18" ht="13.5" customHeight="1">
      <c r="A67" s="111"/>
      <c r="B67" s="112" t="s">
        <v>18</v>
      </c>
      <c r="C67" s="113"/>
      <c r="D67" s="90">
        <f>SUM(D63:D66)</f>
        <v>450</v>
      </c>
      <c r="E67" s="12">
        <f t="shared" ref="E67:Q67" si="8">SUM(E63:E66)</f>
        <v>20.588000000000001</v>
      </c>
      <c r="F67" s="12">
        <f t="shared" si="8"/>
        <v>34.478999999999999</v>
      </c>
      <c r="G67" s="12">
        <f t="shared" si="8"/>
        <v>67.674999999999997</v>
      </c>
      <c r="H67" s="12">
        <f t="shared" si="8"/>
        <v>670.94600000000003</v>
      </c>
      <c r="I67" s="43">
        <f t="shared" si="8"/>
        <v>69.06</v>
      </c>
      <c r="J67" s="12">
        <f t="shared" si="8"/>
        <v>0.315</v>
      </c>
      <c r="K67" s="43">
        <f t="shared" si="8"/>
        <v>0.23900000000000002</v>
      </c>
      <c r="L67" s="43">
        <f t="shared" si="8"/>
        <v>22</v>
      </c>
      <c r="M67" s="12">
        <f t="shared" si="8"/>
        <v>137.655</v>
      </c>
      <c r="N67" s="12">
        <f t="shared" si="8"/>
        <v>246.5</v>
      </c>
      <c r="O67" s="12">
        <f t="shared" si="8"/>
        <v>98.661999999999992</v>
      </c>
      <c r="P67" s="12">
        <f t="shared" si="8"/>
        <v>6.1609999999999996</v>
      </c>
      <c r="Q67" s="12">
        <f t="shared" si="8"/>
        <v>1461.921</v>
      </c>
      <c r="R67" s="3"/>
    </row>
    <row r="68" spans="1:18">
      <c r="A68" s="109" t="s">
        <v>19</v>
      </c>
      <c r="B68" s="126" t="s">
        <v>59</v>
      </c>
      <c r="C68" s="127"/>
      <c r="D68" s="17">
        <v>200</v>
      </c>
      <c r="E68" s="39">
        <v>5.8</v>
      </c>
      <c r="F68" s="39">
        <v>6.4</v>
      </c>
      <c r="G68" s="39">
        <v>8</v>
      </c>
      <c r="H68" s="39">
        <v>118</v>
      </c>
      <c r="I68" s="39">
        <v>1.4</v>
      </c>
      <c r="J68" s="39">
        <v>0.06</v>
      </c>
      <c r="K68" s="39">
        <v>0.34</v>
      </c>
      <c r="L68" s="39">
        <v>40</v>
      </c>
      <c r="M68" s="39">
        <v>240</v>
      </c>
      <c r="N68" s="39">
        <v>190</v>
      </c>
      <c r="O68" s="39">
        <v>28</v>
      </c>
      <c r="P68" s="39">
        <v>0.2</v>
      </c>
      <c r="Q68" s="39">
        <v>292</v>
      </c>
      <c r="R68" s="3" t="s">
        <v>30</v>
      </c>
    </row>
    <row r="69" spans="1:18">
      <c r="A69" s="110"/>
      <c r="B69" s="126" t="s">
        <v>37</v>
      </c>
      <c r="C69" s="127"/>
      <c r="D69" s="17">
        <v>20</v>
      </c>
      <c r="E69" s="39">
        <v>1.5</v>
      </c>
      <c r="F69" s="39">
        <v>0.57999999999999996</v>
      </c>
      <c r="G69" s="39">
        <v>10.28</v>
      </c>
      <c r="H69" s="39">
        <v>52.4</v>
      </c>
      <c r="I69" s="39">
        <v>0</v>
      </c>
      <c r="J69" s="39">
        <v>2.1999999999999999E-2</v>
      </c>
      <c r="K69" s="39">
        <v>6.0000000000000001E-3</v>
      </c>
      <c r="L69" s="39">
        <v>0</v>
      </c>
      <c r="M69" s="39">
        <v>3.8</v>
      </c>
      <c r="N69" s="39">
        <v>13</v>
      </c>
      <c r="O69" s="39">
        <v>2.6</v>
      </c>
      <c r="P69" s="39">
        <v>0.24</v>
      </c>
      <c r="Q69" s="39">
        <v>18.399999999999999</v>
      </c>
      <c r="R69" s="3"/>
    </row>
    <row r="70" spans="1:18">
      <c r="A70" s="111"/>
      <c r="B70" s="112" t="s">
        <v>20</v>
      </c>
      <c r="C70" s="113"/>
      <c r="D70" s="90">
        <f>SUM(D68:D69)</f>
        <v>220</v>
      </c>
      <c r="E70" s="43">
        <f t="shared" ref="E70:Q70" si="9">SUM(E68:E69)</f>
        <v>7.3</v>
      </c>
      <c r="F70" s="43">
        <f t="shared" si="9"/>
        <v>6.98</v>
      </c>
      <c r="G70" s="43">
        <f t="shared" si="9"/>
        <v>18.28</v>
      </c>
      <c r="H70" s="43">
        <f t="shared" si="9"/>
        <v>170.4</v>
      </c>
      <c r="I70" s="43">
        <f t="shared" si="9"/>
        <v>1.4</v>
      </c>
      <c r="J70" s="43">
        <f t="shared" si="9"/>
        <v>8.199999999999999E-2</v>
      </c>
      <c r="K70" s="43">
        <f t="shared" si="9"/>
        <v>0.34600000000000003</v>
      </c>
      <c r="L70" s="43">
        <f t="shared" si="9"/>
        <v>40</v>
      </c>
      <c r="M70" s="43">
        <f t="shared" si="9"/>
        <v>243.8</v>
      </c>
      <c r="N70" s="43">
        <f t="shared" si="9"/>
        <v>203</v>
      </c>
      <c r="O70" s="43">
        <f t="shared" si="9"/>
        <v>30.6</v>
      </c>
      <c r="P70" s="43">
        <f t="shared" si="9"/>
        <v>0.44</v>
      </c>
      <c r="Q70" s="43">
        <f t="shared" si="9"/>
        <v>310.39999999999998</v>
      </c>
      <c r="R70" s="3"/>
    </row>
    <row r="71" spans="1:18">
      <c r="A71" s="114" t="s">
        <v>26</v>
      </c>
      <c r="B71" s="126" t="s">
        <v>183</v>
      </c>
      <c r="C71" s="127"/>
      <c r="D71" s="17">
        <v>140</v>
      </c>
      <c r="E71" s="13">
        <v>20.385000000000002</v>
      </c>
      <c r="F71" s="13">
        <v>12.922000000000001</v>
      </c>
      <c r="G71" s="13">
        <v>34.116999999999997</v>
      </c>
      <c r="H71" s="13">
        <v>337.78</v>
      </c>
      <c r="I71" s="47">
        <v>0.4</v>
      </c>
      <c r="J71" s="13">
        <v>4.444</v>
      </c>
      <c r="K71" s="13">
        <v>0.318</v>
      </c>
      <c r="L71" s="87">
        <v>90</v>
      </c>
      <c r="M71" s="13">
        <v>157.66</v>
      </c>
      <c r="N71" s="13">
        <v>253.48500000000001</v>
      </c>
      <c r="O71" s="13">
        <v>30.01</v>
      </c>
      <c r="P71" s="47">
        <v>1.4970000000000001</v>
      </c>
      <c r="Q71" s="13">
        <v>237.76499999999999</v>
      </c>
      <c r="R71" s="3" t="s">
        <v>184</v>
      </c>
    </row>
    <row r="72" spans="1:18">
      <c r="A72" s="115"/>
      <c r="B72" s="126" t="s">
        <v>66</v>
      </c>
      <c r="C72" s="127"/>
      <c r="D72" s="17">
        <v>30</v>
      </c>
      <c r="E72" s="3">
        <v>1.7999999999999999E-2</v>
      </c>
      <c r="F72" s="15">
        <v>0</v>
      </c>
      <c r="G72" s="39">
        <v>4.9400000000000004</v>
      </c>
      <c r="H72" s="39">
        <v>14.695</v>
      </c>
      <c r="I72" s="39">
        <v>0.02</v>
      </c>
      <c r="J72" s="39">
        <v>0</v>
      </c>
      <c r="K72" s="39">
        <v>0</v>
      </c>
      <c r="L72" s="39">
        <v>0</v>
      </c>
      <c r="M72" s="39">
        <v>1.94</v>
      </c>
      <c r="N72" s="39">
        <v>0.66</v>
      </c>
      <c r="O72" s="39">
        <v>0.53</v>
      </c>
      <c r="P72" s="39">
        <v>5.1999999999999998E-2</v>
      </c>
      <c r="Q72" s="39">
        <v>8.0850000000000009</v>
      </c>
      <c r="R72" s="3" t="s">
        <v>67</v>
      </c>
    </row>
    <row r="73" spans="1:18" ht="26.25">
      <c r="A73" s="115"/>
      <c r="B73" s="126" t="s">
        <v>93</v>
      </c>
      <c r="C73" s="127"/>
      <c r="D73" s="17">
        <v>180</v>
      </c>
      <c r="E73" s="39">
        <v>0.1</v>
      </c>
      <c r="F73" s="15">
        <v>0</v>
      </c>
      <c r="G73" s="3">
        <v>6.1980000000000004</v>
      </c>
      <c r="H73" s="39">
        <v>25.18</v>
      </c>
      <c r="I73" s="39">
        <v>0.05</v>
      </c>
      <c r="J73" s="39">
        <v>4.0000000000000001E-3</v>
      </c>
      <c r="K73" s="39">
        <v>5.0000000000000001E-3</v>
      </c>
      <c r="L73" s="39">
        <v>0</v>
      </c>
      <c r="M73" s="39">
        <v>10.755000000000001</v>
      </c>
      <c r="N73" s="39">
        <v>4.12</v>
      </c>
      <c r="O73" s="39">
        <v>4</v>
      </c>
      <c r="P73" s="39">
        <v>0.42799999999999999</v>
      </c>
      <c r="Q73" s="39">
        <v>13.12</v>
      </c>
      <c r="R73" s="21" t="s">
        <v>185</v>
      </c>
    </row>
    <row r="74" spans="1:18">
      <c r="A74" s="115"/>
      <c r="B74" s="59" t="s">
        <v>178</v>
      </c>
      <c r="C74" s="60"/>
      <c r="D74" s="17">
        <v>20</v>
      </c>
      <c r="E74" s="39">
        <v>2.54</v>
      </c>
      <c r="F74" s="39">
        <v>2.2999999999999998</v>
      </c>
      <c r="G74" s="39">
        <v>0.14000000000000001</v>
      </c>
      <c r="H74" s="39">
        <v>31.4</v>
      </c>
      <c r="I74" s="39">
        <v>0</v>
      </c>
      <c r="J74" s="39">
        <v>1.4E-2</v>
      </c>
      <c r="K74" s="39">
        <v>8.7999999999999995E-2</v>
      </c>
      <c r="L74" s="39">
        <v>50</v>
      </c>
      <c r="M74" s="39">
        <v>11</v>
      </c>
      <c r="N74" s="39">
        <v>38.4</v>
      </c>
      <c r="O74" s="39">
        <v>2.4</v>
      </c>
      <c r="P74" s="39">
        <v>0.5</v>
      </c>
      <c r="Q74" s="39">
        <v>28</v>
      </c>
      <c r="R74" s="21" t="s">
        <v>109</v>
      </c>
    </row>
    <row r="75" spans="1:18">
      <c r="A75" s="115"/>
      <c r="B75" s="126" t="s">
        <v>69</v>
      </c>
      <c r="C75" s="127"/>
      <c r="D75" s="17">
        <v>20</v>
      </c>
      <c r="E75" s="39">
        <v>1.5</v>
      </c>
      <c r="F75" s="39">
        <v>0.57999999999999996</v>
      </c>
      <c r="G75" s="39">
        <v>10.28</v>
      </c>
      <c r="H75" s="39">
        <v>52.4</v>
      </c>
      <c r="I75" s="39">
        <v>0</v>
      </c>
      <c r="J75" s="39">
        <v>2.1999999999999999E-2</v>
      </c>
      <c r="K75" s="39">
        <v>6.0000000000000001E-3</v>
      </c>
      <c r="L75" s="39">
        <v>0</v>
      </c>
      <c r="M75" s="39">
        <v>3.8</v>
      </c>
      <c r="N75" s="39">
        <v>13</v>
      </c>
      <c r="O75" s="39">
        <v>2.6</v>
      </c>
      <c r="P75" s="39">
        <v>0.24</v>
      </c>
      <c r="Q75" s="39">
        <v>18.399999999999999</v>
      </c>
      <c r="R75" s="3"/>
    </row>
    <row r="76" spans="1:18" ht="15.75">
      <c r="A76" s="116"/>
      <c r="B76" s="112" t="s">
        <v>38</v>
      </c>
      <c r="C76" s="113"/>
      <c r="D76" s="92">
        <f>SUM(D71:D75)</f>
        <v>390</v>
      </c>
      <c r="E76" s="12">
        <f t="shared" ref="E76:Q76" si="10">SUM(E71:E75)</f>
        <v>24.543000000000003</v>
      </c>
      <c r="F76" s="12">
        <f t="shared" si="10"/>
        <v>15.802000000000001</v>
      </c>
      <c r="G76" s="12">
        <f t="shared" si="10"/>
        <v>55.674999999999997</v>
      </c>
      <c r="H76" s="12">
        <f t="shared" si="10"/>
        <v>461.45499999999993</v>
      </c>
      <c r="I76" s="43">
        <f t="shared" si="10"/>
        <v>0.47000000000000003</v>
      </c>
      <c r="J76" s="12">
        <f t="shared" si="10"/>
        <v>4.484</v>
      </c>
      <c r="K76" s="12">
        <f t="shared" si="10"/>
        <v>0.41700000000000004</v>
      </c>
      <c r="L76" s="43">
        <f t="shared" si="10"/>
        <v>140</v>
      </c>
      <c r="M76" s="12">
        <f t="shared" si="10"/>
        <v>185.155</v>
      </c>
      <c r="N76" s="12">
        <f t="shared" si="10"/>
        <v>309.66499999999996</v>
      </c>
      <c r="O76" s="43">
        <f t="shared" si="10"/>
        <v>39.540000000000006</v>
      </c>
      <c r="P76" s="43">
        <f t="shared" si="10"/>
        <v>2.7170000000000005</v>
      </c>
      <c r="Q76" s="43">
        <f t="shared" si="10"/>
        <v>305.36999999999995</v>
      </c>
      <c r="R76" s="3"/>
    </row>
    <row r="77" spans="1:18" ht="15.75">
      <c r="A77" s="9" t="s">
        <v>52</v>
      </c>
      <c r="B77" s="112"/>
      <c r="C77" s="113"/>
      <c r="D77" s="93">
        <f>D76+D70+D67+D62+D59</f>
        <v>1565</v>
      </c>
      <c r="E77" s="24">
        <f>E76+E70+E67+E62+E59</f>
        <v>63.355000000000004</v>
      </c>
      <c r="F77" s="24">
        <f>F59+F62+F67+F70+F76</f>
        <v>72.604000000000013</v>
      </c>
      <c r="G77" s="24">
        <f t="shared" ref="G77:Q77" si="11">G76+G70+G67+G62+G59</f>
        <v>198.73299999999998</v>
      </c>
      <c r="H77" s="24">
        <f t="shared" si="11"/>
        <v>1715.2639999999999</v>
      </c>
      <c r="I77" s="48">
        <f t="shared" si="11"/>
        <v>78.28</v>
      </c>
      <c r="J77" s="48">
        <f t="shared" si="11"/>
        <v>5.867</v>
      </c>
      <c r="K77" s="48">
        <f t="shared" si="11"/>
        <v>1.3900000000000001</v>
      </c>
      <c r="L77" s="48">
        <f t="shared" si="11"/>
        <v>282</v>
      </c>
      <c r="M77" s="48">
        <f t="shared" si="11"/>
        <v>843.11400000000003</v>
      </c>
      <c r="N77" s="54">
        <f t="shared" si="11"/>
        <v>1038.9779999999998</v>
      </c>
      <c r="O77" s="48">
        <f t="shared" si="11"/>
        <v>256.68100000000004</v>
      </c>
      <c r="P77" s="48">
        <f t="shared" si="11"/>
        <v>14.097000000000001</v>
      </c>
      <c r="Q77" s="48">
        <f t="shared" si="11"/>
        <v>2720.5209999999997</v>
      </c>
      <c r="R77" s="3"/>
    </row>
    <row r="78" spans="1:18" ht="15.75">
      <c r="A78" s="38" t="s">
        <v>54</v>
      </c>
      <c r="B78" s="112"/>
      <c r="C78" s="113"/>
      <c r="D78" s="17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3"/>
    </row>
    <row r="79" spans="1:18" ht="29.25" customHeight="1">
      <c r="A79" s="117" t="s">
        <v>10</v>
      </c>
      <c r="B79" s="159" t="s">
        <v>158</v>
      </c>
      <c r="C79" s="160"/>
      <c r="D79" s="17">
        <v>150</v>
      </c>
      <c r="E79" s="39">
        <v>4.79</v>
      </c>
      <c r="F79" s="3">
        <v>7.2549999999999999</v>
      </c>
      <c r="G79" s="39">
        <v>22.806999999999999</v>
      </c>
      <c r="H79" s="39">
        <v>176.51</v>
      </c>
      <c r="I79" s="39">
        <v>1.3</v>
      </c>
      <c r="J79" s="3">
        <v>0.82899999999999996</v>
      </c>
      <c r="K79" s="3">
        <v>0.16400000000000001</v>
      </c>
      <c r="L79" s="39">
        <v>40</v>
      </c>
      <c r="M79" s="3">
        <v>128.91</v>
      </c>
      <c r="N79" s="3">
        <v>130.17500000000001</v>
      </c>
      <c r="O79" s="39">
        <v>27.91</v>
      </c>
      <c r="P79" s="3">
        <v>0.50700000000000001</v>
      </c>
      <c r="Q79" s="3">
        <v>178.91499999999999</v>
      </c>
      <c r="R79" s="3" t="s">
        <v>70</v>
      </c>
    </row>
    <row r="80" spans="1:18">
      <c r="A80" s="118"/>
      <c r="B80" s="126" t="s">
        <v>55</v>
      </c>
      <c r="C80" s="127"/>
      <c r="D80" s="17">
        <v>180</v>
      </c>
      <c r="E80" s="3">
        <v>2.903</v>
      </c>
      <c r="F80" s="3">
        <v>3.2090000000000001</v>
      </c>
      <c r="G80" s="3">
        <v>10.691000000000001</v>
      </c>
      <c r="H80" s="3">
        <v>84.058999999999997</v>
      </c>
      <c r="I80" s="39">
        <v>1.3</v>
      </c>
      <c r="J80" s="39">
        <v>0.04</v>
      </c>
      <c r="K80" s="39">
        <v>0.15</v>
      </c>
      <c r="L80" s="39">
        <v>20</v>
      </c>
      <c r="M80" s="3">
        <v>123.685</v>
      </c>
      <c r="N80" s="3">
        <v>90.119</v>
      </c>
      <c r="O80" s="39">
        <v>14.8</v>
      </c>
      <c r="P80" s="3">
        <v>0.11799999999999999</v>
      </c>
      <c r="Q80" s="3">
        <v>147.066</v>
      </c>
      <c r="R80" s="3" t="s">
        <v>36</v>
      </c>
    </row>
    <row r="81" spans="1:18">
      <c r="A81" s="118"/>
      <c r="B81" s="126" t="s">
        <v>77</v>
      </c>
      <c r="C81" s="127"/>
      <c r="D81" s="20">
        <v>15</v>
      </c>
      <c r="E81" s="39">
        <v>0.42</v>
      </c>
      <c r="F81" s="39">
        <v>0.495</v>
      </c>
      <c r="G81" s="39">
        <v>11.595000000000001</v>
      </c>
      <c r="H81" s="39">
        <v>53.1</v>
      </c>
      <c r="I81" s="39">
        <v>0</v>
      </c>
      <c r="J81" s="39">
        <v>5.0000000000000001E-3</v>
      </c>
      <c r="K81" s="39">
        <v>6.0000000000000001E-3</v>
      </c>
      <c r="L81" s="39">
        <v>0.3</v>
      </c>
      <c r="M81" s="39">
        <v>2.4</v>
      </c>
      <c r="N81" s="39">
        <v>5.4</v>
      </c>
      <c r="O81" s="39">
        <v>1.5</v>
      </c>
      <c r="P81" s="39">
        <v>0.22500000000000001</v>
      </c>
      <c r="Q81" s="39">
        <v>21</v>
      </c>
      <c r="R81" s="3"/>
    </row>
    <row r="82" spans="1:18">
      <c r="A82" s="119"/>
      <c r="B82" s="126" t="s">
        <v>13</v>
      </c>
      <c r="C82" s="127"/>
      <c r="D82" s="90">
        <f>SUM(D79:D81)</f>
        <v>345</v>
      </c>
      <c r="E82" s="12">
        <f t="shared" ref="E82:Q82" si="12">SUM(E79:E81)</f>
        <v>8.1129999999999995</v>
      </c>
      <c r="F82" s="12">
        <f t="shared" si="12"/>
        <v>10.959</v>
      </c>
      <c r="G82" s="12">
        <f t="shared" si="12"/>
        <v>45.092999999999996</v>
      </c>
      <c r="H82" s="12">
        <f t="shared" si="12"/>
        <v>313.66899999999998</v>
      </c>
      <c r="I82" s="43">
        <f t="shared" si="12"/>
        <v>2.6</v>
      </c>
      <c r="J82" s="12">
        <f t="shared" si="12"/>
        <v>0.874</v>
      </c>
      <c r="K82" s="12">
        <f t="shared" si="12"/>
        <v>0.32</v>
      </c>
      <c r="L82" s="43">
        <f t="shared" si="12"/>
        <v>60.3</v>
      </c>
      <c r="M82" s="12">
        <f t="shared" si="12"/>
        <v>254.995</v>
      </c>
      <c r="N82" s="12">
        <f t="shared" si="12"/>
        <v>225.69400000000002</v>
      </c>
      <c r="O82" s="12">
        <f t="shared" si="12"/>
        <v>44.21</v>
      </c>
      <c r="P82" s="12">
        <f t="shared" si="12"/>
        <v>0.85</v>
      </c>
      <c r="Q82" s="12">
        <f t="shared" si="12"/>
        <v>346.98099999999999</v>
      </c>
      <c r="R82" s="3"/>
    </row>
    <row r="83" spans="1:18">
      <c r="A83" s="9" t="s">
        <v>12</v>
      </c>
      <c r="B83" s="126" t="s">
        <v>231</v>
      </c>
      <c r="C83" s="127"/>
      <c r="D83" s="17">
        <v>130</v>
      </c>
      <c r="E83" s="47">
        <v>0.52</v>
      </c>
      <c r="F83" s="47">
        <v>0.52</v>
      </c>
      <c r="G83" s="47">
        <v>12.74</v>
      </c>
      <c r="H83" s="47">
        <v>61.1</v>
      </c>
      <c r="I83" s="47">
        <v>13</v>
      </c>
      <c r="J83" s="47">
        <v>3.9E-2</v>
      </c>
      <c r="K83" s="47">
        <v>2.5999999999999999E-2</v>
      </c>
      <c r="L83" s="47">
        <v>0</v>
      </c>
      <c r="M83" s="47">
        <v>20.8</v>
      </c>
      <c r="N83" s="47">
        <v>14.3</v>
      </c>
      <c r="O83" s="47">
        <v>1.17</v>
      </c>
      <c r="P83" s="47">
        <v>2.86</v>
      </c>
      <c r="Q83" s="47">
        <v>361.4</v>
      </c>
      <c r="R83" s="3" t="s">
        <v>61</v>
      </c>
    </row>
    <row r="84" spans="1:18">
      <c r="A84" s="3"/>
      <c r="B84" s="112" t="s">
        <v>14</v>
      </c>
      <c r="C84" s="113"/>
      <c r="D84" s="90">
        <f>SUM(D83)</f>
        <v>130</v>
      </c>
      <c r="E84" s="43">
        <f t="shared" ref="E84:Q84" si="13">SUM(E83)</f>
        <v>0.52</v>
      </c>
      <c r="F84" s="43">
        <f t="shared" si="13"/>
        <v>0.52</v>
      </c>
      <c r="G84" s="43">
        <f t="shared" si="13"/>
        <v>12.74</v>
      </c>
      <c r="H84" s="43">
        <f t="shared" si="13"/>
        <v>61.1</v>
      </c>
      <c r="I84" s="43">
        <f t="shared" si="13"/>
        <v>13</v>
      </c>
      <c r="J84" s="43">
        <f t="shared" si="13"/>
        <v>3.9E-2</v>
      </c>
      <c r="K84" s="43">
        <f t="shared" si="13"/>
        <v>2.5999999999999999E-2</v>
      </c>
      <c r="L84" s="43">
        <f t="shared" si="13"/>
        <v>0</v>
      </c>
      <c r="M84" s="43">
        <f t="shared" si="13"/>
        <v>20.8</v>
      </c>
      <c r="N84" s="43">
        <f t="shared" si="13"/>
        <v>14.3</v>
      </c>
      <c r="O84" s="43">
        <f t="shared" si="13"/>
        <v>1.17</v>
      </c>
      <c r="P84" s="43">
        <f t="shared" si="13"/>
        <v>2.86</v>
      </c>
      <c r="Q84" s="43">
        <f t="shared" si="13"/>
        <v>361.4</v>
      </c>
      <c r="R84" s="3"/>
    </row>
    <row r="85" spans="1:18" ht="29.25" customHeight="1">
      <c r="A85" s="109" t="s">
        <v>47</v>
      </c>
      <c r="B85" s="120" t="s">
        <v>71</v>
      </c>
      <c r="C85" s="121"/>
      <c r="D85" s="17">
        <v>150</v>
      </c>
      <c r="E85" s="13">
        <v>4.0970000000000004</v>
      </c>
      <c r="F85" s="13">
        <v>5.585</v>
      </c>
      <c r="G85" s="47">
        <v>13.012</v>
      </c>
      <c r="H85" s="13">
        <v>119.739</v>
      </c>
      <c r="I85" s="47">
        <v>30.78</v>
      </c>
      <c r="J85" s="47">
        <v>0.11899999999999999</v>
      </c>
      <c r="K85" s="13">
        <v>0.09</v>
      </c>
      <c r="L85" s="47">
        <v>6</v>
      </c>
      <c r="M85" s="13">
        <v>49.945</v>
      </c>
      <c r="N85" s="13">
        <v>82.117000000000004</v>
      </c>
      <c r="O85" s="47">
        <v>30.3</v>
      </c>
      <c r="P85" s="13">
        <v>1.1659999999999999</v>
      </c>
      <c r="Q85" s="13">
        <v>520.92999999999995</v>
      </c>
      <c r="R85" s="3" t="s">
        <v>72</v>
      </c>
    </row>
    <row r="86" spans="1:18" ht="18.75" customHeight="1">
      <c r="A86" s="110"/>
      <c r="B86" s="126" t="s">
        <v>73</v>
      </c>
      <c r="C86" s="127"/>
      <c r="D86" s="17">
        <v>110</v>
      </c>
      <c r="E86" s="39">
        <v>3.45</v>
      </c>
      <c r="F86" s="3">
        <v>5.3550000000000004</v>
      </c>
      <c r="G86" s="3">
        <v>20.283000000000001</v>
      </c>
      <c r="H86" s="39">
        <v>143.67500000000001</v>
      </c>
      <c r="I86" s="39">
        <v>51.15</v>
      </c>
      <c r="J86" s="39">
        <v>0.05</v>
      </c>
      <c r="K86" s="39">
        <v>0.111</v>
      </c>
      <c r="L86" s="39">
        <v>28</v>
      </c>
      <c r="M86" s="39">
        <v>71.290000000000006</v>
      </c>
      <c r="N86" s="39">
        <v>103.125</v>
      </c>
      <c r="O86" s="39">
        <v>33.585000000000001</v>
      </c>
      <c r="P86" s="39">
        <v>1.077</v>
      </c>
      <c r="Q86" s="39">
        <v>699.54499999999996</v>
      </c>
      <c r="R86" s="3" t="s">
        <v>74</v>
      </c>
    </row>
    <row r="87" spans="1:18">
      <c r="A87" s="110"/>
      <c r="B87" s="126" t="s">
        <v>32</v>
      </c>
      <c r="C87" s="127"/>
      <c r="D87" s="17">
        <v>50</v>
      </c>
      <c r="E87" s="3">
        <v>17.617999999999999</v>
      </c>
      <c r="F87" s="39">
        <v>4.6950000000000003</v>
      </c>
      <c r="G87" s="39">
        <v>7.0549999999999997</v>
      </c>
      <c r="H87" s="3">
        <v>141.29900000000001</v>
      </c>
      <c r="I87" s="3">
        <v>1.57</v>
      </c>
      <c r="J87" s="3">
        <v>0.97399999999999998</v>
      </c>
      <c r="K87" s="3">
        <v>0.155</v>
      </c>
      <c r="L87" s="3">
        <v>42.6</v>
      </c>
      <c r="M87" s="3">
        <v>51.448999999999998</v>
      </c>
      <c r="N87" s="3">
        <v>264.46699999999998</v>
      </c>
      <c r="O87" s="3">
        <v>57.085999999999999</v>
      </c>
      <c r="P87" s="3">
        <v>1.244</v>
      </c>
      <c r="Q87" s="3">
        <v>447.62</v>
      </c>
      <c r="R87" s="3" t="s">
        <v>75</v>
      </c>
    </row>
    <row r="88" spans="1:18">
      <c r="A88" s="110"/>
      <c r="B88" s="126" t="s">
        <v>186</v>
      </c>
      <c r="C88" s="127"/>
      <c r="D88" s="17">
        <v>150</v>
      </c>
      <c r="E88" s="3">
        <v>0.308</v>
      </c>
      <c r="F88" s="3">
        <v>1.4E-2</v>
      </c>
      <c r="G88" s="39">
        <v>8.26</v>
      </c>
      <c r="H88" s="3">
        <v>59.36</v>
      </c>
      <c r="I88" s="39">
        <v>0.28000000000000003</v>
      </c>
      <c r="J88" s="3">
        <v>3.0000000000000001E-3</v>
      </c>
      <c r="K88" s="3">
        <v>6.0000000000000001E-3</v>
      </c>
      <c r="L88" s="39">
        <v>0</v>
      </c>
      <c r="M88" s="39">
        <v>21.12</v>
      </c>
      <c r="N88" s="39">
        <v>10.78</v>
      </c>
      <c r="O88" s="39">
        <v>5.4</v>
      </c>
      <c r="P88" s="3">
        <v>0.85799999999999998</v>
      </c>
      <c r="Q88" s="39">
        <v>81.739999999999995</v>
      </c>
      <c r="R88" s="10" t="s">
        <v>29</v>
      </c>
    </row>
    <row r="89" spans="1:18">
      <c r="A89" s="110"/>
      <c r="B89" s="126" t="s">
        <v>76</v>
      </c>
      <c r="C89" s="127"/>
      <c r="D89" s="17">
        <v>40</v>
      </c>
      <c r="E89" s="39">
        <v>2.64</v>
      </c>
      <c r="F89" s="39">
        <v>0.48</v>
      </c>
      <c r="G89" s="39">
        <v>15.84</v>
      </c>
      <c r="H89" s="39">
        <v>79.2</v>
      </c>
      <c r="I89" s="39">
        <v>0</v>
      </c>
      <c r="J89" s="39">
        <v>6.8000000000000005E-2</v>
      </c>
      <c r="K89" s="39">
        <v>3.2000000000000001E-2</v>
      </c>
      <c r="L89" s="39">
        <v>0</v>
      </c>
      <c r="M89" s="39">
        <v>11.6</v>
      </c>
      <c r="N89" s="39">
        <v>60</v>
      </c>
      <c r="O89" s="39">
        <v>18.8</v>
      </c>
      <c r="P89" s="39">
        <v>1.56</v>
      </c>
      <c r="Q89" s="39">
        <v>94</v>
      </c>
      <c r="R89" s="3"/>
    </row>
    <row r="90" spans="1:18">
      <c r="A90" s="111"/>
      <c r="B90" s="112" t="s">
        <v>18</v>
      </c>
      <c r="C90" s="113"/>
      <c r="D90" s="90">
        <f>SUM(D85:D89)</f>
        <v>500</v>
      </c>
      <c r="E90" s="12">
        <f t="shared" ref="E90:Q90" si="14">SUM(E85:E89)</f>
        <v>28.113</v>
      </c>
      <c r="F90" s="12">
        <f t="shared" si="14"/>
        <v>16.129000000000001</v>
      </c>
      <c r="G90" s="12">
        <f t="shared" si="14"/>
        <v>64.45</v>
      </c>
      <c r="H90" s="12">
        <f t="shared" si="14"/>
        <v>543.27300000000002</v>
      </c>
      <c r="I90" s="12">
        <f t="shared" si="14"/>
        <v>83.78</v>
      </c>
      <c r="J90" s="12">
        <f t="shared" si="14"/>
        <v>1.214</v>
      </c>
      <c r="K90" s="43">
        <f t="shared" si="14"/>
        <v>0.39400000000000002</v>
      </c>
      <c r="L90" s="12">
        <f t="shared" si="14"/>
        <v>76.599999999999994</v>
      </c>
      <c r="M90" s="12">
        <f t="shared" si="14"/>
        <v>205.40400000000002</v>
      </c>
      <c r="N90" s="12">
        <f t="shared" si="14"/>
        <v>520.48900000000003</v>
      </c>
      <c r="O90" s="12">
        <f t="shared" si="14"/>
        <v>145.17100000000002</v>
      </c>
      <c r="P90" s="12">
        <f t="shared" si="14"/>
        <v>5.9049999999999994</v>
      </c>
      <c r="Q90" s="12">
        <f t="shared" si="14"/>
        <v>1843.8349999999998</v>
      </c>
      <c r="R90" s="3"/>
    </row>
    <row r="91" spans="1:18">
      <c r="A91" s="109" t="s">
        <v>19</v>
      </c>
      <c r="B91" s="126" t="s">
        <v>65</v>
      </c>
      <c r="C91" s="127"/>
      <c r="D91" s="17">
        <v>180</v>
      </c>
      <c r="E91" s="39">
        <v>5.04</v>
      </c>
      <c r="F91" s="39">
        <v>7.2</v>
      </c>
      <c r="G91" s="39">
        <v>7.56</v>
      </c>
      <c r="H91" s="39">
        <v>120.6</v>
      </c>
      <c r="I91" s="39">
        <v>0.54</v>
      </c>
      <c r="J91" s="39">
        <v>3.5999999999999997E-2</v>
      </c>
      <c r="K91" s="39">
        <v>0.23400000000000001</v>
      </c>
      <c r="L91" s="39">
        <v>54</v>
      </c>
      <c r="M91" s="39">
        <v>223.2</v>
      </c>
      <c r="N91" s="39">
        <v>165.6</v>
      </c>
      <c r="O91" s="39">
        <v>25.2</v>
      </c>
      <c r="P91" s="39">
        <v>0.18</v>
      </c>
      <c r="Q91" s="39">
        <v>262.8</v>
      </c>
      <c r="R91" s="10" t="s">
        <v>30</v>
      </c>
    </row>
    <row r="92" spans="1:18">
      <c r="A92" s="110"/>
      <c r="B92" s="62" t="s">
        <v>179</v>
      </c>
      <c r="C92" s="63"/>
      <c r="D92" s="20" t="s">
        <v>221</v>
      </c>
      <c r="E92" s="3">
        <v>2.266</v>
      </c>
      <c r="F92" s="39">
        <v>0.87</v>
      </c>
      <c r="G92" s="39">
        <v>18.22</v>
      </c>
      <c r="H92" s="39">
        <v>81.099999999999994</v>
      </c>
      <c r="I92" s="39">
        <v>0.02</v>
      </c>
      <c r="J92" s="39">
        <v>3.3000000000000002E-2</v>
      </c>
      <c r="K92" s="39">
        <v>8.9999999999999993E-3</v>
      </c>
      <c r="L92" s="39">
        <v>0</v>
      </c>
      <c r="M92" s="39">
        <v>6.26</v>
      </c>
      <c r="N92" s="39">
        <v>19.86</v>
      </c>
      <c r="O92" s="39">
        <v>4.18</v>
      </c>
      <c r="P92" s="39">
        <v>0.41199999999999998</v>
      </c>
      <c r="Q92" s="39">
        <v>32.76</v>
      </c>
      <c r="R92" s="10" t="s">
        <v>180</v>
      </c>
    </row>
    <row r="93" spans="1:18">
      <c r="A93" s="110"/>
      <c r="B93" s="122" t="s">
        <v>187</v>
      </c>
      <c r="C93" s="123"/>
      <c r="D93" s="17">
        <v>30</v>
      </c>
      <c r="E93" s="47">
        <v>0.59</v>
      </c>
      <c r="F93" s="13">
        <v>2.1080000000000001</v>
      </c>
      <c r="G93" s="13">
        <v>6.4740000000000002</v>
      </c>
      <c r="H93" s="47">
        <v>48.185000000000002</v>
      </c>
      <c r="I93" s="47">
        <v>3.75</v>
      </c>
      <c r="J93" s="47">
        <v>2.9000000000000001E-2</v>
      </c>
      <c r="K93" s="47">
        <v>3.2000000000000001E-2</v>
      </c>
      <c r="L93" s="47">
        <v>0</v>
      </c>
      <c r="M93" s="47">
        <v>14.04</v>
      </c>
      <c r="N93" s="47">
        <v>25.945</v>
      </c>
      <c r="O93" s="47">
        <v>15.837999999999999</v>
      </c>
      <c r="P93" s="47">
        <v>0.69899999999999995</v>
      </c>
      <c r="Q93" s="47">
        <v>130.38999999999999</v>
      </c>
      <c r="R93" s="3" t="s">
        <v>188</v>
      </c>
    </row>
    <row r="94" spans="1:18">
      <c r="A94" s="111"/>
      <c r="B94" s="122" t="s">
        <v>20</v>
      </c>
      <c r="C94" s="123"/>
      <c r="D94" s="90">
        <v>244</v>
      </c>
      <c r="E94" s="12">
        <f t="shared" ref="E94:Q94" si="15">SUM(E91:E93)</f>
        <v>7.8959999999999999</v>
      </c>
      <c r="F94" s="12">
        <f t="shared" si="15"/>
        <v>10.178000000000001</v>
      </c>
      <c r="G94" s="22">
        <f t="shared" si="15"/>
        <v>32.253999999999998</v>
      </c>
      <c r="H94" s="22">
        <f t="shared" si="15"/>
        <v>249.88499999999999</v>
      </c>
      <c r="I94" s="43">
        <f t="shared" si="15"/>
        <v>4.3100000000000005</v>
      </c>
      <c r="J94" s="43">
        <f t="shared" si="15"/>
        <v>9.8000000000000004E-2</v>
      </c>
      <c r="K94" s="43">
        <f t="shared" si="15"/>
        <v>0.27500000000000002</v>
      </c>
      <c r="L94" s="22">
        <f t="shared" si="15"/>
        <v>54</v>
      </c>
      <c r="M94" s="43">
        <f t="shared" si="15"/>
        <v>243.49999999999997</v>
      </c>
      <c r="N94" s="43">
        <f t="shared" si="15"/>
        <v>211.40499999999997</v>
      </c>
      <c r="O94" s="43">
        <f t="shared" si="15"/>
        <v>45.217999999999996</v>
      </c>
      <c r="P94" s="43">
        <f t="shared" si="15"/>
        <v>1.2909999999999999</v>
      </c>
      <c r="Q94" s="43">
        <f t="shared" si="15"/>
        <v>425.95</v>
      </c>
      <c r="R94" s="3"/>
    </row>
    <row r="95" spans="1:18">
      <c r="A95" s="109" t="s">
        <v>26</v>
      </c>
      <c r="B95" s="122" t="s">
        <v>78</v>
      </c>
      <c r="C95" s="123"/>
      <c r="D95" s="17">
        <v>110</v>
      </c>
      <c r="E95" s="13">
        <v>2.9609999999999999</v>
      </c>
      <c r="F95" s="13">
        <v>1.6279999999999999</v>
      </c>
      <c r="G95" s="13">
        <v>7.4859999999999998</v>
      </c>
      <c r="H95" s="13">
        <v>57.988</v>
      </c>
      <c r="I95" s="13">
        <v>62.49</v>
      </c>
      <c r="J95" s="47">
        <v>0.05</v>
      </c>
      <c r="K95" s="13">
        <v>6.2E-2</v>
      </c>
      <c r="L95" s="47">
        <v>8.1999999999999993</v>
      </c>
      <c r="M95" s="13">
        <v>72.817999999999998</v>
      </c>
      <c r="N95" s="13">
        <v>55.359000000000002</v>
      </c>
      <c r="O95" s="13">
        <v>24.861999999999998</v>
      </c>
      <c r="P95" s="13">
        <v>0.95299999999999996</v>
      </c>
      <c r="Q95" s="13">
        <v>439.47500000000002</v>
      </c>
      <c r="R95" s="3" t="s">
        <v>79</v>
      </c>
    </row>
    <row r="96" spans="1:18">
      <c r="A96" s="110"/>
      <c r="B96" s="64" t="s">
        <v>189</v>
      </c>
      <c r="C96" s="65"/>
      <c r="D96" s="17">
        <v>50</v>
      </c>
      <c r="E96" s="13">
        <v>12.356</v>
      </c>
      <c r="F96" s="13">
        <v>26.416</v>
      </c>
      <c r="G96" s="13">
        <v>7.0419999999999998</v>
      </c>
      <c r="H96" s="13">
        <v>315.46899999999999</v>
      </c>
      <c r="I96" s="47">
        <v>1.0900000000000001</v>
      </c>
      <c r="J96" s="13">
        <v>1.232</v>
      </c>
      <c r="K96" s="13">
        <v>0.157</v>
      </c>
      <c r="L96" s="47">
        <v>29</v>
      </c>
      <c r="M96" s="13">
        <v>17.709</v>
      </c>
      <c r="N96" s="13">
        <v>148.56700000000001</v>
      </c>
      <c r="O96" s="13">
        <v>21.085999999999999</v>
      </c>
      <c r="P96" s="13">
        <v>1.6639999999999999</v>
      </c>
      <c r="Q96" s="13">
        <v>243.62</v>
      </c>
      <c r="R96" s="3" t="s">
        <v>190</v>
      </c>
    </row>
    <row r="97" spans="1:18">
      <c r="A97" s="110"/>
      <c r="B97" s="122" t="s">
        <v>80</v>
      </c>
      <c r="C97" s="123"/>
      <c r="D97" s="17">
        <v>40</v>
      </c>
      <c r="E97" s="39">
        <v>5.08</v>
      </c>
      <c r="F97" s="39">
        <v>4.5999999999999996</v>
      </c>
      <c r="G97" s="39">
        <v>0.28000000000000003</v>
      </c>
      <c r="H97" s="39">
        <v>62.8</v>
      </c>
      <c r="I97" s="39">
        <v>0</v>
      </c>
      <c r="J97" s="39">
        <v>0.03</v>
      </c>
      <c r="K97" s="39">
        <v>0.18</v>
      </c>
      <c r="L97" s="16">
        <v>100</v>
      </c>
      <c r="M97" s="39">
        <v>22</v>
      </c>
      <c r="N97" s="39">
        <v>76.8</v>
      </c>
      <c r="O97" s="39">
        <v>4.8</v>
      </c>
      <c r="P97" s="39">
        <v>1</v>
      </c>
      <c r="Q97" s="39">
        <v>56</v>
      </c>
      <c r="R97" s="8" t="s">
        <v>58</v>
      </c>
    </row>
    <row r="98" spans="1:18">
      <c r="A98" s="110"/>
      <c r="B98" s="122" t="s">
        <v>68</v>
      </c>
      <c r="C98" s="123"/>
      <c r="D98" s="17">
        <v>180</v>
      </c>
      <c r="E98" s="3">
        <v>0.13600000000000001</v>
      </c>
      <c r="F98" s="3">
        <v>4.0000000000000001E-3</v>
      </c>
      <c r="G98" s="3">
        <v>6.3179999999999996</v>
      </c>
      <c r="H98" s="39">
        <v>26.54</v>
      </c>
      <c r="I98" s="39">
        <v>1.65</v>
      </c>
      <c r="J98" s="39">
        <v>5.0000000000000001E-3</v>
      </c>
      <c r="K98" s="39">
        <v>6.0000000000000001E-3</v>
      </c>
      <c r="L98" s="39">
        <v>0</v>
      </c>
      <c r="M98" s="39">
        <v>12.355</v>
      </c>
      <c r="N98" s="39">
        <v>5</v>
      </c>
      <c r="O98" s="39">
        <v>4.4800000000000004</v>
      </c>
      <c r="P98" s="39">
        <v>0.45200000000000001</v>
      </c>
      <c r="Q98" s="39">
        <v>19.64</v>
      </c>
      <c r="R98" s="8" t="s">
        <v>23</v>
      </c>
    </row>
    <row r="99" spans="1:18">
      <c r="A99" s="110"/>
      <c r="B99" s="122" t="s">
        <v>37</v>
      </c>
      <c r="C99" s="123"/>
      <c r="D99" s="17">
        <v>20</v>
      </c>
      <c r="E99" s="39">
        <v>1.5</v>
      </c>
      <c r="F99" s="39">
        <v>0.57999999999999996</v>
      </c>
      <c r="G99" s="39">
        <v>10.28</v>
      </c>
      <c r="H99" s="39">
        <v>52.4</v>
      </c>
      <c r="I99" s="39">
        <v>0</v>
      </c>
      <c r="J99" s="39">
        <v>2.1999999999999999E-2</v>
      </c>
      <c r="K99" s="39">
        <v>6.0000000000000001E-3</v>
      </c>
      <c r="L99" s="39">
        <v>0</v>
      </c>
      <c r="M99" s="39">
        <v>3.8</v>
      </c>
      <c r="N99" s="39">
        <v>13</v>
      </c>
      <c r="O99" s="39">
        <v>2.6</v>
      </c>
      <c r="P99" s="39">
        <v>0.24</v>
      </c>
      <c r="Q99" s="39">
        <v>18.399999999999999</v>
      </c>
      <c r="R99" s="3"/>
    </row>
    <row r="100" spans="1:18">
      <c r="A100" s="111"/>
      <c r="B100" s="122" t="s">
        <v>38</v>
      </c>
      <c r="C100" s="123"/>
      <c r="D100" s="90">
        <f>SUM(D95:D99)</f>
        <v>400</v>
      </c>
      <c r="E100" s="12">
        <f t="shared" ref="E100:Q100" si="16">SUM(E95:E99)</f>
        <v>22.032999999999998</v>
      </c>
      <c r="F100" s="12">
        <f t="shared" si="16"/>
        <v>33.227999999999994</v>
      </c>
      <c r="G100" s="12">
        <f t="shared" si="16"/>
        <v>31.405999999999999</v>
      </c>
      <c r="H100" s="12">
        <f t="shared" si="16"/>
        <v>515.197</v>
      </c>
      <c r="I100" s="12">
        <f t="shared" si="16"/>
        <v>65.23</v>
      </c>
      <c r="J100" s="12">
        <f t="shared" si="16"/>
        <v>1.339</v>
      </c>
      <c r="K100" s="12">
        <f t="shared" si="16"/>
        <v>0.41100000000000003</v>
      </c>
      <c r="L100" s="12">
        <f t="shared" si="16"/>
        <v>137.19999999999999</v>
      </c>
      <c r="M100" s="12">
        <f t="shared" si="16"/>
        <v>128.68200000000002</v>
      </c>
      <c r="N100" s="12">
        <f t="shared" si="16"/>
        <v>298.726</v>
      </c>
      <c r="O100" s="12">
        <f t="shared" si="16"/>
        <v>57.827999999999996</v>
      </c>
      <c r="P100" s="12">
        <f t="shared" si="16"/>
        <v>4.3090000000000002</v>
      </c>
      <c r="Q100" s="12">
        <f t="shared" si="16"/>
        <v>777.13499999999999</v>
      </c>
      <c r="R100" s="3"/>
    </row>
    <row r="101" spans="1:18">
      <c r="A101" s="9" t="s">
        <v>212</v>
      </c>
      <c r="B101" s="122"/>
      <c r="C101" s="123"/>
      <c r="D101" s="91">
        <f>D100+D94+D90+D84+D82</f>
        <v>1619</v>
      </c>
      <c r="E101" s="24">
        <f t="shared" ref="E101:Q101" si="17">E100+E94+E90+E84+E82</f>
        <v>66.675000000000011</v>
      </c>
      <c r="F101" s="24">
        <f t="shared" si="17"/>
        <v>71.013999999999996</v>
      </c>
      <c r="G101" s="25">
        <f t="shared" si="17"/>
        <v>185.94300000000001</v>
      </c>
      <c r="H101" s="25">
        <f t="shared" si="17"/>
        <v>1683.1239999999998</v>
      </c>
      <c r="I101" s="48">
        <f t="shared" si="17"/>
        <v>168.92</v>
      </c>
      <c r="J101" s="48">
        <f t="shared" si="17"/>
        <v>3.5640000000000001</v>
      </c>
      <c r="K101" s="48">
        <f t="shared" si="17"/>
        <v>1.4260000000000002</v>
      </c>
      <c r="L101" s="48">
        <f t="shared" si="17"/>
        <v>328.09999999999997</v>
      </c>
      <c r="M101" s="48">
        <f t="shared" si="17"/>
        <v>853.38099999999997</v>
      </c>
      <c r="N101" s="48">
        <f t="shared" si="17"/>
        <v>1270.6139999999998</v>
      </c>
      <c r="O101" s="48">
        <f t="shared" si="17"/>
        <v>293.59699999999998</v>
      </c>
      <c r="P101" s="48">
        <f t="shared" si="17"/>
        <v>15.214999999999998</v>
      </c>
      <c r="Q101" s="48">
        <f t="shared" si="17"/>
        <v>3755.3010000000004</v>
      </c>
      <c r="R101" s="3"/>
    </row>
    <row r="102" spans="1:18" ht="15.75">
      <c r="A102" s="38" t="s">
        <v>214</v>
      </c>
      <c r="B102" s="122"/>
      <c r="C102" s="123"/>
      <c r="D102" s="17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3"/>
    </row>
    <row r="103" spans="1:18" ht="15.75" customHeight="1">
      <c r="A103" s="117" t="s">
        <v>10</v>
      </c>
      <c r="B103" s="122" t="s">
        <v>81</v>
      </c>
      <c r="C103" s="123"/>
      <c r="D103" s="17">
        <v>100</v>
      </c>
      <c r="E103" s="3">
        <v>16.757000000000001</v>
      </c>
      <c r="F103" s="3">
        <v>12.364000000000001</v>
      </c>
      <c r="G103" s="3">
        <v>14.537000000000001</v>
      </c>
      <c r="H103" s="3">
        <v>239.63</v>
      </c>
      <c r="I103" s="39">
        <v>0.4</v>
      </c>
      <c r="J103" s="3">
        <v>0.89600000000000002</v>
      </c>
      <c r="K103" s="3">
        <v>0.26600000000000001</v>
      </c>
      <c r="L103" s="16">
        <v>81</v>
      </c>
      <c r="M103" s="3">
        <v>140.446</v>
      </c>
      <c r="N103" s="3">
        <v>205.12</v>
      </c>
      <c r="O103" s="3">
        <v>21.344000000000001</v>
      </c>
      <c r="P103" s="3">
        <v>0.70899999999999996</v>
      </c>
      <c r="Q103" s="3">
        <v>117.568</v>
      </c>
      <c r="R103" s="3" t="s">
        <v>82</v>
      </c>
    </row>
    <row r="104" spans="1:18">
      <c r="A104" s="118"/>
      <c r="B104" s="122" t="s">
        <v>66</v>
      </c>
      <c r="C104" s="123"/>
      <c r="D104" s="17">
        <v>30</v>
      </c>
      <c r="E104" s="3">
        <v>2.1999999999999999E-2</v>
      </c>
      <c r="F104" s="15">
        <v>0</v>
      </c>
      <c r="G104" s="39">
        <v>5.59</v>
      </c>
      <c r="H104" s="39">
        <v>17.195</v>
      </c>
      <c r="I104" s="39">
        <v>0.03</v>
      </c>
      <c r="J104" s="39">
        <v>1E-3</v>
      </c>
      <c r="K104" s="39">
        <v>0</v>
      </c>
      <c r="L104" s="39">
        <v>0</v>
      </c>
      <c r="M104" s="39">
        <v>2.08</v>
      </c>
      <c r="N104" s="39">
        <v>0.75</v>
      </c>
      <c r="O104" s="39">
        <v>0.6</v>
      </c>
      <c r="P104" s="39">
        <v>6.5000000000000002E-2</v>
      </c>
      <c r="Q104" s="39">
        <v>9.375</v>
      </c>
      <c r="R104" s="3" t="s">
        <v>67</v>
      </c>
    </row>
    <row r="105" spans="1:18">
      <c r="A105" s="118"/>
      <c r="B105" s="122" t="s">
        <v>43</v>
      </c>
      <c r="C105" s="123"/>
      <c r="D105" s="17">
        <v>180</v>
      </c>
      <c r="E105" s="3">
        <v>3.2040000000000002</v>
      </c>
      <c r="F105" s="3">
        <v>3.3879999999999999</v>
      </c>
      <c r="G105" s="3">
        <v>10.816000000000001</v>
      </c>
      <c r="H105" s="3">
        <v>87.552999999999997</v>
      </c>
      <c r="I105" s="39">
        <v>1.3</v>
      </c>
      <c r="J105" s="3">
        <v>4.1000000000000002E-2</v>
      </c>
      <c r="K105" s="3">
        <v>0.153</v>
      </c>
      <c r="L105" s="15">
        <v>20</v>
      </c>
      <c r="M105" s="3">
        <v>125.38</v>
      </c>
      <c r="N105" s="3">
        <v>98.188000000000002</v>
      </c>
      <c r="O105" s="3">
        <v>20.113</v>
      </c>
      <c r="P105" s="3">
        <v>0.39300000000000002</v>
      </c>
      <c r="Q105" s="3">
        <v>165.28299999999999</v>
      </c>
      <c r="R105" s="3" t="s">
        <v>44</v>
      </c>
    </row>
    <row r="106" spans="1:18">
      <c r="A106" s="118"/>
      <c r="B106" s="122" t="s">
        <v>45</v>
      </c>
      <c r="C106" s="123"/>
      <c r="D106" s="20" t="s">
        <v>191</v>
      </c>
      <c r="E106" s="39">
        <v>1.5640000000000001</v>
      </c>
      <c r="F106" s="39">
        <v>6.38</v>
      </c>
      <c r="G106" s="3">
        <v>10.384</v>
      </c>
      <c r="H106" s="39">
        <v>105.28</v>
      </c>
      <c r="I106" s="39">
        <v>0</v>
      </c>
      <c r="J106" s="39">
        <v>2.3E-2</v>
      </c>
      <c r="K106" s="39">
        <v>1.6E-2</v>
      </c>
      <c r="L106" s="39">
        <v>32</v>
      </c>
      <c r="M106" s="39">
        <v>5.72</v>
      </c>
      <c r="N106" s="39">
        <v>15.4</v>
      </c>
      <c r="O106" s="39">
        <v>2.6</v>
      </c>
      <c r="P106" s="39">
        <v>0.25600000000000001</v>
      </c>
      <c r="Q106" s="39">
        <v>49.4</v>
      </c>
      <c r="R106" s="3" t="s">
        <v>46</v>
      </c>
    </row>
    <row r="107" spans="1:18">
      <c r="A107" s="119"/>
      <c r="B107" s="122" t="s">
        <v>13</v>
      </c>
      <c r="C107" s="123"/>
      <c r="D107" s="90">
        <v>338</v>
      </c>
      <c r="E107" s="12">
        <f t="shared" ref="E107:Q107" si="18">SUM(E103:E106)</f>
        <v>21.547000000000001</v>
      </c>
      <c r="F107" s="12">
        <f t="shared" si="18"/>
        <v>22.132000000000001</v>
      </c>
      <c r="G107" s="12">
        <f t="shared" si="18"/>
        <v>41.327000000000005</v>
      </c>
      <c r="H107" s="12">
        <f t="shared" si="18"/>
        <v>449.65800000000002</v>
      </c>
      <c r="I107" s="43">
        <f t="shared" si="18"/>
        <v>1.73</v>
      </c>
      <c r="J107" s="12">
        <f t="shared" si="18"/>
        <v>0.96100000000000008</v>
      </c>
      <c r="K107" s="12">
        <f t="shared" si="18"/>
        <v>0.43500000000000005</v>
      </c>
      <c r="L107" s="43">
        <f t="shared" si="18"/>
        <v>133</v>
      </c>
      <c r="M107" s="12">
        <f t="shared" si="18"/>
        <v>273.62600000000003</v>
      </c>
      <c r="N107" s="12">
        <f t="shared" si="18"/>
        <v>319.45799999999997</v>
      </c>
      <c r="O107" s="12">
        <f t="shared" si="18"/>
        <v>44.657000000000004</v>
      </c>
      <c r="P107" s="43">
        <f t="shared" si="18"/>
        <v>1.423</v>
      </c>
      <c r="Q107" s="12">
        <f t="shared" si="18"/>
        <v>341.62599999999998</v>
      </c>
      <c r="R107" s="3"/>
    </row>
    <row r="108" spans="1:18">
      <c r="A108" s="79" t="s">
        <v>12</v>
      </c>
      <c r="B108" s="126" t="s">
        <v>231</v>
      </c>
      <c r="C108" s="127"/>
      <c r="D108" s="17">
        <v>130</v>
      </c>
      <c r="E108" s="47">
        <v>0.52</v>
      </c>
      <c r="F108" s="47">
        <v>0.52</v>
      </c>
      <c r="G108" s="47">
        <v>12.74</v>
      </c>
      <c r="H108" s="47">
        <v>61.1</v>
      </c>
      <c r="I108" s="47">
        <v>13</v>
      </c>
      <c r="J108" s="47">
        <v>3.9E-2</v>
      </c>
      <c r="K108" s="47">
        <v>2.5999999999999999E-2</v>
      </c>
      <c r="L108" s="47">
        <v>0</v>
      </c>
      <c r="M108" s="47">
        <v>20.8</v>
      </c>
      <c r="N108" s="47">
        <v>14.3</v>
      </c>
      <c r="O108" s="47">
        <v>1.17</v>
      </c>
      <c r="P108" s="47">
        <v>2.86</v>
      </c>
      <c r="Q108" s="47">
        <v>361.4</v>
      </c>
      <c r="R108" s="3" t="s">
        <v>61</v>
      </c>
    </row>
    <row r="109" spans="1:18">
      <c r="A109" s="86"/>
      <c r="B109" s="112" t="s">
        <v>14</v>
      </c>
      <c r="C109" s="113"/>
      <c r="D109" s="90">
        <f>SUM(D108)</f>
        <v>130</v>
      </c>
      <c r="E109" s="43">
        <f t="shared" ref="E109:Q109" si="19">SUM(E108)</f>
        <v>0.52</v>
      </c>
      <c r="F109" s="43">
        <f t="shared" si="19"/>
        <v>0.52</v>
      </c>
      <c r="G109" s="43">
        <f t="shared" si="19"/>
        <v>12.74</v>
      </c>
      <c r="H109" s="43">
        <f t="shared" si="19"/>
        <v>61.1</v>
      </c>
      <c r="I109" s="43">
        <f t="shared" si="19"/>
        <v>13</v>
      </c>
      <c r="J109" s="43">
        <f t="shared" si="19"/>
        <v>3.9E-2</v>
      </c>
      <c r="K109" s="43">
        <f t="shared" si="19"/>
        <v>2.5999999999999999E-2</v>
      </c>
      <c r="L109" s="43">
        <f t="shared" si="19"/>
        <v>0</v>
      </c>
      <c r="M109" s="43">
        <f t="shared" si="19"/>
        <v>20.8</v>
      </c>
      <c r="N109" s="43">
        <f t="shared" si="19"/>
        <v>14.3</v>
      </c>
      <c r="O109" s="43">
        <f t="shared" si="19"/>
        <v>1.17</v>
      </c>
      <c r="P109" s="43">
        <f t="shared" si="19"/>
        <v>2.86</v>
      </c>
      <c r="Q109" s="43">
        <f t="shared" si="19"/>
        <v>361.4</v>
      </c>
      <c r="R109" s="3"/>
    </row>
    <row r="110" spans="1:18" ht="26.25" customHeight="1">
      <c r="A110" s="109" t="s">
        <v>47</v>
      </c>
      <c r="B110" s="137" t="s">
        <v>83</v>
      </c>
      <c r="C110" s="164"/>
      <c r="D110" s="17">
        <v>150</v>
      </c>
      <c r="E110" s="39">
        <v>4.3620000000000001</v>
      </c>
      <c r="F110" s="39">
        <v>5.484</v>
      </c>
      <c r="G110" s="39">
        <v>16.905999999999999</v>
      </c>
      <c r="H110" s="3">
        <v>135.57300000000001</v>
      </c>
      <c r="I110" s="39">
        <v>13.99</v>
      </c>
      <c r="J110" s="39">
        <v>0.11600000000000001</v>
      </c>
      <c r="K110" s="3">
        <v>8.4000000000000005E-2</v>
      </c>
      <c r="L110" s="39">
        <v>6</v>
      </c>
      <c r="M110" s="3">
        <v>41.348999999999997</v>
      </c>
      <c r="N110" s="3">
        <v>102.124</v>
      </c>
      <c r="O110" s="3">
        <v>30.692</v>
      </c>
      <c r="P110" s="3">
        <v>1.244</v>
      </c>
      <c r="Q110" s="3">
        <v>450.113</v>
      </c>
      <c r="R110" s="3" t="s">
        <v>84</v>
      </c>
    </row>
    <row r="111" spans="1:18" ht="15.75" customHeight="1">
      <c r="A111" s="110"/>
      <c r="B111" s="122" t="s">
        <v>85</v>
      </c>
      <c r="C111" s="123"/>
      <c r="D111" s="17">
        <v>110</v>
      </c>
      <c r="E111" s="3">
        <v>3.1850000000000001</v>
      </c>
      <c r="F111" s="39">
        <v>4.6580000000000004</v>
      </c>
      <c r="G111" s="3">
        <v>20.154</v>
      </c>
      <c r="H111" s="3">
        <v>133.38399999999999</v>
      </c>
      <c r="I111" s="39">
        <v>24.23</v>
      </c>
      <c r="J111" s="3">
        <v>0.14799999999999999</v>
      </c>
      <c r="K111" s="39">
        <v>9.2999999999999999E-2</v>
      </c>
      <c r="L111" s="39">
        <v>12</v>
      </c>
      <c r="M111" s="3">
        <v>26.085000000000001</v>
      </c>
      <c r="N111" s="3">
        <v>80.266000000000005</v>
      </c>
      <c r="O111" s="3">
        <v>32.284999999999997</v>
      </c>
      <c r="P111" s="3">
        <v>1.224</v>
      </c>
      <c r="Q111" s="3">
        <v>684.90499999999997</v>
      </c>
      <c r="R111" s="3" t="s">
        <v>86</v>
      </c>
    </row>
    <row r="112" spans="1:18">
      <c r="A112" s="110"/>
      <c r="B112" s="122" t="s">
        <v>87</v>
      </c>
      <c r="C112" s="123"/>
      <c r="D112" s="17">
        <v>50</v>
      </c>
      <c r="E112" s="3">
        <v>19.949000000000002</v>
      </c>
      <c r="F112" s="3">
        <v>9.484</v>
      </c>
      <c r="G112" s="3">
        <v>17.184999999999999</v>
      </c>
      <c r="H112" s="3">
        <v>237.35900000000001</v>
      </c>
      <c r="I112" s="39">
        <v>34.090000000000003</v>
      </c>
      <c r="J112" s="3">
        <v>1.171</v>
      </c>
      <c r="K112" s="3">
        <v>2.242</v>
      </c>
      <c r="L112" s="55">
        <v>8233</v>
      </c>
      <c r="M112" s="3">
        <v>21.899000000000001</v>
      </c>
      <c r="N112" s="3">
        <v>359.85700000000003</v>
      </c>
      <c r="O112" s="3">
        <v>26.635999999999999</v>
      </c>
      <c r="P112" s="3">
        <v>7.4160000000000004</v>
      </c>
      <c r="Q112" s="39">
        <v>326.82</v>
      </c>
      <c r="R112" s="17" t="s">
        <v>88</v>
      </c>
    </row>
    <row r="113" spans="1:18">
      <c r="A113" s="110"/>
      <c r="B113" s="122" t="s">
        <v>182</v>
      </c>
      <c r="C113" s="123"/>
      <c r="D113" s="17">
        <v>100</v>
      </c>
      <c r="E113" s="39">
        <v>0.503</v>
      </c>
      <c r="F113" s="39">
        <v>0.1</v>
      </c>
      <c r="G113" s="3">
        <v>18.425999999999998</v>
      </c>
      <c r="H113" s="39">
        <v>78.703999999999994</v>
      </c>
      <c r="I113" s="39">
        <v>2</v>
      </c>
      <c r="J113" s="39">
        <v>0.01</v>
      </c>
      <c r="K113" s="39">
        <v>0.01</v>
      </c>
      <c r="L113" s="39">
        <v>0</v>
      </c>
      <c r="M113" s="39">
        <v>8.1059999999999999</v>
      </c>
      <c r="N113" s="39">
        <v>7.56</v>
      </c>
      <c r="O113" s="39">
        <v>4.0999999999999996</v>
      </c>
      <c r="P113" s="39">
        <v>1.4179999999999999</v>
      </c>
      <c r="Q113" s="39">
        <v>125.53</v>
      </c>
      <c r="R113" s="3" t="s">
        <v>51</v>
      </c>
    </row>
    <row r="114" spans="1:18">
      <c r="A114" s="110"/>
      <c r="B114" s="126" t="s">
        <v>76</v>
      </c>
      <c r="C114" s="127"/>
      <c r="D114" s="17">
        <v>40</v>
      </c>
      <c r="E114" s="39">
        <v>2.64</v>
      </c>
      <c r="F114" s="39">
        <v>0.48</v>
      </c>
      <c r="G114" s="39">
        <v>15.84</v>
      </c>
      <c r="H114" s="39">
        <v>79.2</v>
      </c>
      <c r="I114" s="39">
        <v>0</v>
      </c>
      <c r="J114" s="39">
        <v>6.8000000000000005E-2</v>
      </c>
      <c r="K114" s="39">
        <v>3.2000000000000001E-2</v>
      </c>
      <c r="L114" s="39">
        <v>0</v>
      </c>
      <c r="M114" s="39">
        <v>11.6</v>
      </c>
      <c r="N114" s="39">
        <v>60</v>
      </c>
      <c r="O114" s="39">
        <v>18.8</v>
      </c>
      <c r="P114" s="39">
        <v>1.56</v>
      </c>
      <c r="Q114" s="39">
        <v>94</v>
      </c>
      <c r="R114" s="3"/>
    </row>
    <row r="115" spans="1:18">
      <c r="A115" s="111"/>
      <c r="B115" s="122" t="s">
        <v>18</v>
      </c>
      <c r="C115" s="123"/>
      <c r="D115" s="90">
        <f>SUM(D110:D114)</f>
        <v>450</v>
      </c>
      <c r="E115" s="12">
        <f t="shared" ref="E115:Q115" si="20">SUM(E110:E114)</f>
        <v>30.639000000000003</v>
      </c>
      <c r="F115" s="43">
        <f t="shared" si="20"/>
        <v>20.206</v>
      </c>
      <c r="G115" s="43">
        <f t="shared" si="20"/>
        <v>88.51100000000001</v>
      </c>
      <c r="H115" s="12">
        <f t="shared" si="20"/>
        <v>664.22</v>
      </c>
      <c r="I115" s="43">
        <f t="shared" si="20"/>
        <v>74.31</v>
      </c>
      <c r="J115" s="12">
        <f t="shared" si="20"/>
        <v>1.5130000000000001</v>
      </c>
      <c r="K115" s="12">
        <f t="shared" si="20"/>
        <v>2.4609999999999999</v>
      </c>
      <c r="L115" s="22">
        <f t="shared" si="20"/>
        <v>8251</v>
      </c>
      <c r="M115" s="12">
        <f t="shared" si="20"/>
        <v>109.03899999999999</v>
      </c>
      <c r="N115" s="12">
        <f t="shared" si="20"/>
        <v>609.80700000000002</v>
      </c>
      <c r="O115" s="12">
        <f t="shared" si="20"/>
        <v>112.51299999999999</v>
      </c>
      <c r="P115" s="12">
        <f t="shared" si="20"/>
        <v>12.862</v>
      </c>
      <c r="Q115" s="12">
        <f t="shared" si="20"/>
        <v>1681.3679999999999</v>
      </c>
      <c r="R115" s="3"/>
    </row>
    <row r="116" spans="1:18">
      <c r="A116" s="109" t="s">
        <v>19</v>
      </c>
      <c r="B116" s="122" t="s">
        <v>192</v>
      </c>
      <c r="C116" s="123"/>
      <c r="D116" s="17">
        <v>200</v>
      </c>
      <c r="E116" s="39">
        <v>5.8</v>
      </c>
      <c r="F116" s="39">
        <v>6.4</v>
      </c>
      <c r="G116" s="39">
        <v>8</v>
      </c>
      <c r="H116" s="39">
        <v>118</v>
      </c>
      <c r="I116" s="39">
        <v>1.4</v>
      </c>
      <c r="J116" s="39">
        <v>0.06</v>
      </c>
      <c r="K116" s="39">
        <v>0.34</v>
      </c>
      <c r="L116" s="39">
        <v>40</v>
      </c>
      <c r="M116" s="39">
        <v>240</v>
      </c>
      <c r="N116" s="39">
        <v>190</v>
      </c>
      <c r="O116" s="39">
        <v>28</v>
      </c>
      <c r="P116" s="39">
        <v>0.2</v>
      </c>
      <c r="Q116" s="39">
        <v>292</v>
      </c>
      <c r="R116" s="8" t="s">
        <v>193</v>
      </c>
    </row>
    <row r="117" spans="1:18">
      <c r="A117" s="110"/>
      <c r="B117" s="126" t="s">
        <v>69</v>
      </c>
      <c r="C117" s="127"/>
      <c r="D117" s="17">
        <v>20</v>
      </c>
      <c r="E117" s="39">
        <v>1.5</v>
      </c>
      <c r="F117" s="39">
        <v>0.57999999999999996</v>
      </c>
      <c r="G117" s="39">
        <v>10.28</v>
      </c>
      <c r="H117" s="39">
        <v>52.4</v>
      </c>
      <c r="I117" s="39">
        <v>0</v>
      </c>
      <c r="J117" s="39">
        <v>2.1999999999999999E-2</v>
      </c>
      <c r="K117" s="39">
        <v>6.0000000000000001E-3</v>
      </c>
      <c r="L117" s="39">
        <v>0</v>
      </c>
      <c r="M117" s="39">
        <v>3.8</v>
      </c>
      <c r="N117" s="39">
        <v>13</v>
      </c>
      <c r="O117" s="39">
        <v>2.6</v>
      </c>
      <c r="P117" s="39">
        <v>0.24</v>
      </c>
      <c r="Q117" s="39">
        <v>18.399999999999999</v>
      </c>
      <c r="R117" s="8"/>
    </row>
    <row r="118" spans="1:18" ht="15.75">
      <c r="A118" s="111"/>
      <c r="B118" s="112" t="s">
        <v>215</v>
      </c>
      <c r="C118" s="113"/>
      <c r="D118" s="90">
        <f>SUM(D116:D117)</f>
        <v>220</v>
      </c>
      <c r="E118" s="41">
        <f t="shared" ref="E118:Q118" si="21">SUM(E116:E117)</f>
        <v>7.3</v>
      </c>
      <c r="F118" s="41">
        <f t="shared" si="21"/>
        <v>6.98</v>
      </c>
      <c r="G118" s="14">
        <f t="shared" si="21"/>
        <v>18.28</v>
      </c>
      <c r="H118" s="41">
        <f t="shared" si="21"/>
        <v>170.4</v>
      </c>
      <c r="I118" s="41">
        <f t="shared" si="21"/>
        <v>1.4</v>
      </c>
      <c r="J118" s="41">
        <f t="shared" si="21"/>
        <v>8.199999999999999E-2</v>
      </c>
      <c r="K118" s="41">
        <f t="shared" si="21"/>
        <v>0.34600000000000003</v>
      </c>
      <c r="L118" s="41">
        <f t="shared" si="21"/>
        <v>40</v>
      </c>
      <c r="M118" s="41">
        <f t="shared" si="21"/>
        <v>243.8</v>
      </c>
      <c r="N118" s="41">
        <f t="shared" si="21"/>
        <v>203</v>
      </c>
      <c r="O118" s="41">
        <f t="shared" si="21"/>
        <v>30.6</v>
      </c>
      <c r="P118" s="41">
        <f t="shared" si="21"/>
        <v>0.44</v>
      </c>
      <c r="Q118" s="41">
        <f t="shared" si="21"/>
        <v>310.39999999999998</v>
      </c>
      <c r="R118" s="8"/>
    </row>
    <row r="119" spans="1:18">
      <c r="A119" s="109" t="s">
        <v>26</v>
      </c>
      <c r="B119" s="126" t="s">
        <v>91</v>
      </c>
      <c r="C119" s="127"/>
      <c r="D119" s="17">
        <v>150</v>
      </c>
      <c r="E119" s="3">
        <v>4.9320000000000004</v>
      </c>
      <c r="F119" s="39">
        <v>6.36</v>
      </c>
      <c r="G119" s="39">
        <v>10.364000000000001</v>
      </c>
      <c r="H119" s="39">
        <v>165</v>
      </c>
      <c r="I119" s="39">
        <v>1.3</v>
      </c>
      <c r="J119" s="39">
        <v>0.46</v>
      </c>
      <c r="K119" s="39">
        <v>0.17499999999999999</v>
      </c>
      <c r="L119" s="39">
        <v>36</v>
      </c>
      <c r="M119" s="39">
        <v>142.684</v>
      </c>
      <c r="N119" s="39">
        <v>160.02500000000001</v>
      </c>
      <c r="O119" s="39">
        <v>25.065999999999999</v>
      </c>
      <c r="P119" s="39">
        <v>0.48899999999999999</v>
      </c>
      <c r="Q119" s="39">
        <v>188.64699999999999</v>
      </c>
      <c r="R119" s="3" t="s">
        <v>92</v>
      </c>
    </row>
    <row r="120" spans="1:18" ht="15" customHeight="1">
      <c r="A120" s="110"/>
      <c r="B120" s="126" t="s">
        <v>93</v>
      </c>
      <c r="C120" s="127"/>
      <c r="D120" s="17">
        <v>180</v>
      </c>
      <c r="E120" s="40">
        <v>0.1</v>
      </c>
      <c r="F120" s="30">
        <v>0</v>
      </c>
      <c r="G120" s="40">
        <v>6.1980000000000004</v>
      </c>
      <c r="H120" s="40">
        <v>25.18</v>
      </c>
      <c r="I120" s="40">
        <v>0.05</v>
      </c>
      <c r="J120" s="40">
        <v>4.0000000000000001E-3</v>
      </c>
      <c r="K120" s="40">
        <v>5.0000000000000001E-3</v>
      </c>
      <c r="L120" s="40">
        <v>0</v>
      </c>
      <c r="M120" s="40">
        <v>10.755000000000001</v>
      </c>
      <c r="N120" s="40">
        <v>4.12</v>
      </c>
      <c r="O120" s="40">
        <v>4</v>
      </c>
      <c r="P120" s="40">
        <v>0.42799999999999999</v>
      </c>
      <c r="Q120" s="40">
        <v>13.12</v>
      </c>
      <c r="R120" s="29" t="s">
        <v>94</v>
      </c>
    </row>
    <row r="121" spans="1:18" ht="15" customHeight="1">
      <c r="A121" s="110"/>
      <c r="B121" s="66" t="s">
        <v>178</v>
      </c>
      <c r="C121" s="67"/>
      <c r="D121" s="17">
        <v>20</v>
      </c>
      <c r="E121" s="40">
        <v>2.54</v>
      </c>
      <c r="F121" s="30">
        <v>2.2999999999999998</v>
      </c>
      <c r="G121" s="40">
        <v>0.14000000000000001</v>
      </c>
      <c r="H121" s="40">
        <v>31.4</v>
      </c>
      <c r="I121" s="40">
        <v>0</v>
      </c>
      <c r="J121" s="40">
        <v>1.4E-2</v>
      </c>
      <c r="K121" s="40">
        <v>8.7999999999999995E-2</v>
      </c>
      <c r="L121" s="40">
        <v>50</v>
      </c>
      <c r="M121" s="40">
        <v>11</v>
      </c>
      <c r="N121" s="40">
        <v>38.4</v>
      </c>
      <c r="O121" s="40">
        <v>2.4</v>
      </c>
      <c r="P121" s="40">
        <v>0.5</v>
      </c>
      <c r="Q121" s="40">
        <v>28</v>
      </c>
      <c r="R121" s="29" t="s">
        <v>109</v>
      </c>
    </row>
    <row r="122" spans="1:18" ht="16.5" customHeight="1">
      <c r="A122" s="110"/>
      <c r="B122" s="126" t="s">
        <v>179</v>
      </c>
      <c r="C122" s="127"/>
      <c r="D122" s="17" t="s">
        <v>194</v>
      </c>
      <c r="E122" s="3">
        <v>2.665</v>
      </c>
      <c r="F122" s="3">
        <v>1.0149999999999999</v>
      </c>
      <c r="G122" s="39">
        <v>24.99</v>
      </c>
      <c r="H122" s="39">
        <v>94.2</v>
      </c>
      <c r="I122" s="39">
        <v>0.05</v>
      </c>
      <c r="J122" s="39">
        <v>0.04</v>
      </c>
      <c r="K122" s="39">
        <v>1.0999999999999999E-2</v>
      </c>
      <c r="L122" s="39">
        <v>0</v>
      </c>
      <c r="M122" s="39">
        <v>8.0500000000000007</v>
      </c>
      <c r="N122" s="39">
        <v>23.65</v>
      </c>
      <c r="O122" s="39">
        <v>5.25</v>
      </c>
      <c r="P122" s="39">
        <v>0.55000000000000004</v>
      </c>
      <c r="Q122" s="39">
        <v>45.1</v>
      </c>
      <c r="R122" s="3" t="s">
        <v>180</v>
      </c>
    </row>
    <row r="123" spans="1:18" ht="17.25" customHeight="1">
      <c r="A123" s="111"/>
      <c r="B123" s="112" t="s">
        <v>38</v>
      </c>
      <c r="C123" s="113"/>
      <c r="D123" s="90">
        <v>395</v>
      </c>
      <c r="E123" s="12">
        <f t="shared" ref="E123:Q123" si="22">SUM(E119:E122)</f>
        <v>10.237</v>
      </c>
      <c r="F123" s="43">
        <f t="shared" si="22"/>
        <v>9.6750000000000007</v>
      </c>
      <c r="G123" s="43">
        <f t="shared" si="22"/>
        <v>41.692</v>
      </c>
      <c r="H123" s="43">
        <f t="shared" si="22"/>
        <v>315.78000000000003</v>
      </c>
      <c r="I123" s="43">
        <f t="shared" si="22"/>
        <v>1.4000000000000001</v>
      </c>
      <c r="J123" s="43">
        <f t="shared" si="22"/>
        <v>0.51800000000000002</v>
      </c>
      <c r="K123" s="43">
        <f t="shared" si="22"/>
        <v>0.27900000000000003</v>
      </c>
      <c r="L123" s="43">
        <f t="shared" si="22"/>
        <v>86</v>
      </c>
      <c r="M123" s="43">
        <f t="shared" si="22"/>
        <v>172.489</v>
      </c>
      <c r="N123" s="43">
        <f t="shared" si="22"/>
        <v>226.19500000000002</v>
      </c>
      <c r="O123" s="43">
        <f t="shared" si="22"/>
        <v>36.715999999999994</v>
      </c>
      <c r="P123" s="43">
        <f t="shared" si="22"/>
        <v>1.9670000000000001</v>
      </c>
      <c r="Q123" s="43">
        <f t="shared" si="22"/>
        <v>274.86700000000002</v>
      </c>
      <c r="R123" s="3"/>
    </row>
    <row r="124" spans="1:18">
      <c r="A124" s="9" t="s">
        <v>52</v>
      </c>
      <c r="B124" s="112"/>
      <c r="C124" s="113"/>
      <c r="D124" s="91">
        <f>D123+D118+D115+D109+D107</f>
        <v>1533</v>
      </c>
      <c r="E124" s="24">
        <f t="shared" ref="E124:Q124" si="23">E123+E118+E115+E109+E107</f>
        <v>70.243000000000009</v>
      </c>
      <c r="F124" s="48">
        <f t="shared" si="23"/>
        <v>59.513000000000005</v>
      </c>
      <c r="G124" s="25">
        <f t="shared" si="23"/>
        <v>202.55</v>
      </c>
      <c r="H124" s="48">
        <f t="shared" si="23"/>
        <v>1661.1579999999999</v>
      </c>
      <c r="I124" s="48">
        <f t="shared" si="23"/>
        <v>91.84</v>
      </c>
      <c r="J124" s="48">
        <f t="shared" si="23"/>
        <v>3.1130000000000004</v>
      </c>
      <c r="K124" s="48">
        <f t="shared" si="23"/>
        <v>3.5469999999999997</v>
      </c>
      <c r="L124" s="56">
        <f t="shared" si="23"/>
        <v>8510</v>
      </c>
      <c r="M124" s="48">
        <f t="shared" si="23"/>
        <v>819.75399999999991</v>
      </c>
      <c r="N124" s="54">
        <f t="shared" si="23"/>
        <v>1372.7599999999998</v>
      </c>
      <c r="O124" s="48">
        <f t="shared" si="23"/>
        <v>225.65600000000001</v>
      </c>
      <c r="P124" s="48">
        <f t="shared" si="23"/>
        <v>19.552</v>
      </c>
      <c r="Q124" s="48">
        <f t="shared" si="23"/>
        <v>2969.6610000000001</v>
      </c>
      <c r="R124" s="3"/>
    </row>
    <row r="125" spans="1:18" ht="15.75">
      <c r="A125" s="38" t="s">
        <v>125</v>
      </c>
      <c r="B125" s="112"/>
      <c r="C125" s="113"/>
      <c r="D125" s="1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5.75" customHeight="1">
      <c r="A126" s="117" t="s">
        <v>10</v>
      </c>
      <c r="B126" s="126" t="s">
        <v>95</v>
      </c>
      <c r="C126" s="127"/>
      <c r="D126" s="17">
        <v>150</v>
      </c>
      <c r="E126" s="39">
        <v>4.04</v>
      </c>
      <c r="F126" s="39">
        <v>6.9550000000000001</v>
      </c>
      <c r="G126" s="3">
        <v>15.807</v>
      </c>
      <c r="H126" s="39">
        <v>142.81</v>
      </c>
      <c r="I126" s="39">
        <v>1.3</v>
      </c>
      <c r="J126" s="39">
        <v>6.2E-2</v>
      </c>
      <c r="K126" s="39">
        <v>0.16</v>
      </c>
      <c r="L126" s="39">
        <v>40</v>
      </c>
      <c r="M126" s="39">
        <v>126.206</v>
      </c>
      <c r="N126" s="39">
        <v>100.35</v>
      </c>
      <c r="O126" s="39">
        <v>16.143999999999998</v>
      </c>
      <c r="P126" s="39">
        <v>0.28799999999999998</v>
      </c>
      <c r="Q126" s="39">
        <v>160.08799999999999</v>
      </c>
      <c r="R126" s="3" t="s">
        <v>96</v>
      </c>
    </row>
    <row r="127" spans="1:18">
      <c r="A127" s="118"/>
      <c r="B127" s="126" t="s">
        <v>55</v>
      </c>
      <c r="C127" s="127"/>
      <c r="D127" s="17">
        <v>180</v>
      </c>
      <c r="E127" s="3">
        <v>2.903</v>
      </c>
      <c r="F127" s="3">
        <v>3.2090000000000001</v>
      </c>
      <c r="G127" s="3">
        <v>10.691000000000001</v>
      </c>
      <c r="H127" s="3">
        <v>84.058999999999997</v>
      </c>
      <c r="I127" s="39">
        <v>1.3</v>
      </c>
      <c r="J127" s="39">
        <v>0.04</v>
      </c>
      <c r="K127" s="39">
        <v>0.15</v>
      </c>
      <c r="L127" s="15">
        <v>20</v>
      </c>
      <c r="M127" s="3">
        <v>123.685</v>
      </c>
      <c r="N127" s="3">
        <v>90.119</v>
      </c>
      <c r="O127" s="39">
        <v>14.8</v>
      </c>
      <c r="P127" s="3">
        <v>0.11799999999999999</v>
      </c>
      <c r="Q127" s="3">
        <v>147.066</v>
      </c>
      <c r="R127" s="3" t="s">
        <v>36</v>
      </c>
    </row>
    <row r="128" spans="1:18">
      <c r="A128" s="118"/>
      <c r="B128" s="126" t="s">
        <v>77</v>
      </c>
      <c r="C128" s="127"/>
      <c r="D128" s="94">
        <v>15</v>
      </c>
      <c r="E128" s="39">
        <v>0.42</v>
      </c>
      <c r="F128" s="39">
        <v>0.495</v>
      </c>
      <c r="G128" s="39">
        <v>11.595000000000001</v>
      </c>
      <c r="H128" s="39">
        <v>53.1</v>
      </c>
      <c r="I128" s="39">
        <v>0</v>
      </c>
      <c r="J128" s="39">
        <v>5.0000000000000001E-3</v>
      </c>
      <c r="K128" s="39">
        <v>6.0000000000000001E-3</v>
      </c>
      <c r="L128" s="39">
        <v>0.3</v>
      </c>
      <c r="M128" s="39">
        <v>2.4</v>
      </c>
      <c r="N128" s="39">
        <v>5.4</v>
      </c>
      <c r="O128" s="39">
        <v>1.5</v>
      </c>
      <c r="P128" s="39">
        <v>0.22500000000000001</v>
      </c>
      <c r="Q128" s="39">
        <v>21</v>
      </c>
      <c r="R128" s="3"/>
    </row>
    <row r="129" spans="1:18" ht="15.75">
      <c r="A129" s="119"/>
      <c r="B129" s="112" t="s">
        <v>13</v>
      </c>
      <c r="C129" s="113"/>
      <c r="D129" s="90">
        <f>SUM(D126:D128)</f>
        <v>345</v>
      </c>
      <c r="E129" s="41">
        <f t="shared" ref="E129:Q129" si="24">SUM(E126:E128)</f>
        <v>7.3629999999999995</v>
      </c>
      <c r="F129" s="14">
        <f t="shared" si="24"/>
        <v>10.658999999999999</v>
      </c>
      <c r="G129" s="41">
        <f t="shared" si="24"/>
        <v>38.093000000000004</v>
      </c>
      <c r="H129" s="14">
        <f t="shared" si="24"/>
        <v>279.96899999999999</v>
      </c>
      <c r="I129" s="41">
        <f t="shared" si="24"/>
        <v>2.6</v>
      </c>
      <c r="J129" s="41">
        <f t="shared" si="24"/>
        <v>0.10700000000000001</v>
      </c>
      <c r="K129" s="41">
        <f t="shared" si="24"/>
        <v>0.316</v>
      </c>
      <c r="L129" s="41">
        <f t="shared" si="24"/>
        <v>60.3</v>
      </c>
      <c r="M129" s="43">
        <f t="shared" si="24"/>
        <v>252.29100000000003</v>
      </c>
      <c r="N129" s="43">
        <f t="shared" si="24"/>
        <v>195.869</v>
      </c>
      <c r="O129" s="41">
        <f t="shared" si="24"/>
        <v>32.444000000000003</v>
      </c>
      <c r="P129" s="41">
        <f t="shared" si="24"/>
        <v>0.63100000000000001</v>
      </c>
      <c r="Q129" s="41">
        <f t="shared" si="24"/>
        <v>328.154</v>
      </c>
      <c r="R129" s="3"/>
    </row>
    <row r="130" spans="1:18">
      <c r="A130" s="157" t="s">
        <v>98</v>
      </c>
      <c r="B130" s="126" t="s">
        <v>231</v>
      </c>
      <c r="C130" s="127"/>
      <c r="D130" s="17">
        <v>130</v>
      </c>
      <c r="E130" s="47">
        <v>0.52</v>
      </c>
      <c r="F130" s="47">
        <v>0.52</v>
      </c>
      <c r="G130" s="47">
        <v>12.74</v>
      </c>
      <c r="H130" s="47">
        <v>61.1</v>
      </c>
      <c r="I130" s="47">
        <v>13</v>
      </c>
      <c r="J130" s="47">
        <v>3.9E-2</v>
      </c>
      <c r="K130" s="47">
        <v>2.5999999999999999E-2</v>
      </c>
      <c r="L130" s="47">
        <v>0</v>
      </c>
      <c r="M130" s="47">
        <v>20.8</v>
      </c>
      <c r="N130" s="47">
        <v>14.3</v>
      </c>
      <c r="O130" s="47">
        <v>1.17</v>
      </c>
      <c r="P130" s="47">
        <v>2.86</v>
      </c>
      <c r="Q130" s="47">
        <v>361.4</v>
      </c>
      <c r="R130" s="3" t="s">
        <v>61</v>
      </c>
    </row>
    <row r="131" spans="1:18">
      <c r="A131" s="158"/>
      <c r="B131" s="112" t="s">
        <v>14</v>
      </c>
      <c r="C131" s="113"/>
      <c r="D131" s="90">
        <f>SUM(D130)</f>
        <v>130</v>
      </c>
      <c r="E131" s="43">
        <f t="shared" ref="E131:Q131" si="25">SUM(E130)</f>
        <v>0.52</v>
      </c>
      <c r="F131" s="43">
        <f t="shared" si="25"/>
        <v>0.52</v>
      </c>
      <c r="G131" s="43">
        <f t="shared" si="25"/>
        <v>12.74</v>
      </c>
      <c r="H131" s="43">
        <f t="shared" si="25"/>
        <v>61.1</v>
      </c>
      <c r="I131" s="43">
        <f t="shared" si="25"/>
        <v>13</v>
      </c>
      <c r="J131" s="43">
        <f t="shared" si="25"/>
        <v>3.9E-2</v>
      </c>
      <c r="K131" s="43">
        <f t="shared" si="25"/>
        <v>2.5999999999999999E-2</v>
      </c>
      <c r="L131" s="43">
        <f t="shared" si="25"/>
        <v>0</v>
      </c>
      <c r="M131" s="43">
        <f t="shared" si="25"/>
        <v>20.8</v>
      </c>
      <c r="N131" s="43">
        <f t="shared" si="25"/>
        <v>14.3</v>
      </c>
      <c r="O131" s="43">
        <f t="shared" si="25"/>
        <v>1.17</v>
      </c>
      <c r="P131" s="43">
        <f t="shared" si="25"/>
        <v>2.86</v>
      </c>
      <c r="Q131" s="43">
        <f t="shared" si="25"/>
        <v>361.4</v>
      </c>
      <c r="R131" s="3"/>
    </row>
    <row r="132" spans="1:18" ht="30">
      <c r="A132" s="167" t="s">
        <v>47</v>
      </c>
      <c r="B132" s="120" t="s">
        <v>99</v>
      </c>
      <c r="C132" s="121"/>
      <c r="D132" s="17">
        <v>150</v>
      </c>
      <c r="E132" s="3">
        <v>7.2590000000000003</v>
      </c>
      <c r="F132" s="3">
        <v>5.3380000000000001</v>
      </c>
      <c r="G132" s="3">
        <v>28.286999999999999</v>
      </c>
      <c r="H132" s="3">
        <v>190.47900000000001</v>
      </c>
      <c r="I132" s="39">
        <v>12.93</v>
      </c>
      <c r="J132" s="3">
        <v>4.4139999999999997</v>
      </c>
      <c r="K132" s="3">
        <v>0.11600000000000001</v>
      </c>
      <c r="L132" s="39">
        <v>29</v>
      </c>
      <c r="M132" s="3">
        <v>34.164999999999999</v>
      </c>
      <c r="N132" s="3">
        <v>102.752</v>
      </c>
      <c r="O132" s="3">
        <v>27.86</v>
      </c>
      <c r="P132" s="3">
        <v>1.381</v>
      </c>
      <c r="Q132" s="3">
        <v>425.71499999999997</v>
      </c>
      <c r="R132" s="29" t="s">
        <v>100</v>
      </c>
    </row>
    <row r="133" spans="1:18" ht="15" customHeight="1">
      <c r="A133" s="168"/>
      <c r="B133" s="122" t="s">
        <v>78</v>
      </c>
      <c r="C133" s="123"/>
      <c r="D133" s="17">
        <v>110</v>
      </c>
      <c r="E133" s="47">
        <v>2.673</v>
      </c>
      <c r="F133" s="13">
        <v>1.6120000000000001</v>
      </c>
      <c r="G133" s="13">
        <v>6.734</v>
      </c>
      <c r="H133" s="13">
        <v>53.508000000000003</v>
      </c>
      <c r="I133" s="47">
        <v>55.29</v>
      </c>
      <c r="J133" s="47">
        <v>4.4999999999999998E-2</v>
      </c>
      <c r="K133" s="13">
        <v>5.5E-2</v>
      </c>
      <c r="L133" s="47">
        <v>8.1999999999999993</v>
      </c>
      <c r="M133" s="13">
        <v>65.138000000000005</v>
      </c>
      <c r="N133" s="13">
        <v>50.399000000000001</v>
      </c>
      <c r="O133" s="13">
        <v>22.302</v>
      </c>
      <c r="P133" s="13">
        <v>0.85699999999999998</v>
      </c>
      <c r="Q133" s="13">
        <v>391.47500000000002</v>
      </c>
      <c r="R133" s="3" t="s">
        <v>79</v>
      </c>
    </row>
    <row r="134" spans="1:18" ht="15" customHeight="1">
      <c r="A134" s="168"/>
      <c r="B134" s="126" t="s">
        <v>101</v>
      </c>
      <c r="C134" s="127"/>
      <c r="D134" s="17">
        <v>50</v>
      </c>
      <c r="E134" s="3">
        <v>19.369</v>
      </c>
      <c r="F134" s="3">
        <v>19.292999999999999</v>
      </c>
      <c r="G134" s="3">
        <v>9.6150000000000002</v>
      </c>
      <c r="H134" s="3">
        <v>289.91399999999999</v>
      </c>
      <c r="I134" s="39">
        <v>2.89</v>
      </c>
      <c r="J134" s="3">
        <v>1.0529999999999999</v>
      </c>
      <c r="K134" s="39">
        <v>0.18</v>
      </c>
      <c r="L134" s="39">
        <v>65.25</v>
      </c>
      <c r="M134" s="3">
        <v>30.274000000000001</v>
      </c>
      <c r="N134" s="3">
        <v>178.45699999999999</v>
      </c>
      <c r="O134" s="3">
        <v>22.856000000000002</v>
      </c>
      <c r="P134" s="3">
        <v>1.669</v>
      </c>
      <c r="Q134" s="3">
        <v>259.62</v>
      </c>
      <c r="R134" s="3" t="s">
        <v>102</v>
      </c>
    </row>
    <row r="135" spans="1:18" ht="15" customHeight="1">
      <c r="A135" s="168"/>
      <c r="B135" s="126" t="s">
        <v>64</v>
      </c>
      <c r="C135" s="127"/>
      <c r="D135" s="17">
        <v>150</v>
      </c>
      <c r="E135" s="3">
        <v>0.503</v>
      </c>
      <c r="F135" s="39">
        <v>0.1</v>
      </c>
      <c r="G135" s="3">
        <v>18.425999999999998</v>
      </c>
      <c r="H135" s="39">
        <v>78.703999999999994</v>
      </c>
      <c r="I135" s="39">
        <v>2</v>
      </c>
      <c r="J135" s="39">
        <v>0.01</v>
      </c>
      <c r="K135" s="39">
        <v>0.01</v>
      </c>
      <c r="L135" s="39">
        <v>0</v>
      </c>
      <c r="M135" s="39">
        <v>9.9060000000000006</v>
      </c>
      <c r="N135" s="39">
        <v>7.56</v>
      </c>
      <c r="O135" s="39">
        <v>4.5</v>
      </c>
      <c r="P135" s="39">
        <v>1.4179999999999999</v>
      </c>
      <c r="Q135" s="39">
        <v>125.65</v>
      </c>
      <c r="R135" s="3" t="s">
        <v>51</v>
      </c>
    </row>
    <row r="136" spans="1:18" ht="15" customHeight="1">
      <c r="A136" s="168"/>
      <c r="B136" s="126" t="s">
        <v>76</v>
      </c>
      <c r="C136" s="127"/>
      <c r="D136" s="17">
        <v>40</v>
      </c>
      <c r="E136" s="39">
        <v>2.64</v>
      </c>
      <c r="F136" s="39">
        <v>0.48</v>
      </c>
      <c r="G136" s="39">
        <v>15.84</v>
      </c>
      <c r="H136" s="39">
        <v>79.2</v>
      </c>
      <c r="I136" s="39">
        <v>0</v>
      </c>
      <c r="J136" s="39">
        <v>6.8000000000000005E-2</v>
      </c>
      <c r="K136" s="39">
        <v>3.2000000000000001E-2</v>
      </c>
      <c r="L136" s="39">
        <v>0</v>
      </c>
      <c r="M136" s="39">
        <v>11.6</v>
      </c>
      <c r="N136" s="39">
        <v>60</v>
      </c>
      <c r="O136" s="39">
        <v>18.8</v>
      </c>
      <c r="P136" s="39">
        <v>1.56</v>
      </c>
      <c r="Q136" s="39">
        <v>94</v>
      </c>
      <c r="R136" s="3"/>
    </row>
    <row r="137" spans="1:18" ht="15.75">
      <c r="A137" s="169"/>
      <c r="B137" s="112" t="s">
        <v>18</v>
      </c>
      <c r="C137" s="113"/>
      <c r="D137" s="90">
        <f>SUM(D132:D136)</f>
        <v>500</v>
      </c>
      <c r="E137" s="14">
        <f t="shared" ref="E137:Q137" si="26">SUM(E132:E136)</f>
        <v>32.444000000000003</v>
      </c>
      <c r="F137" s="14">
        <f t="shared" si="26"/>
        <v>26.823</v>
      </c>
      <c r="G137" s="14">
        <f t="shared" si="26"/>
        <v>78.902000000000001</v>
      </c>
      <c r="H137" s="14">
        <f t="shared" si="26"/>
        <v>691.80500000000006</v>
      </c>
      <c r="I137" s="14">
        <f t="shared" si="26"/>
        <v>73.11</v>
      </c>
      <c r="J137" s="14">
        <f t="shared" si="26"/>
        <v>5.589999999999999</v>
      </c>
      <c r="K137" s="14">
        <f t="shared" si="26"/>
        <v>0.39300000000000002</v>
      </c>
      <c r="L137" s="41">
        <f t="shared" si="26"/>
        <v>102.45</v>
      </c>
      <c r="M137" s="14">
        <f t="shared" si="26"/>
        <v>151.083</v>
      </c>
      <c r="N137" s="14">
        <f t="shared" si="26"/>
        <v>399.16800000000001</v>
      </c>
      <c r="O137" s="14">
        <f t="shared" si="26"/>
        <v>96.317999999999998</v>
      </c>
      <c r="P137" s="14">
        <f t="shared" si="26"/>
        <v>6.8849999999999998</v>
      </c>
      <c r="Q137" s="14">
        <f t="shared" si="26"/>
        <v>1296.46</v>
      </c>
      <c r="R137" s="3"/>
    </row>
    <row r="138" spans="1:18">
      <c r="A138" s="109" t="s">
        <v>19</v>
      </c>
      <c r="B138" s="126" t="s">
        <v>103</v>
      </c>
      <c r="C138" s="127"/>
      <c r="D138" s="17">
        <v>140</v>
      </c>
      <c r="E138" s="39">
        <v>4.0599999999999996</v>
      </c>
      <c r="F138" s="39">
        <v>4.4800000000000004</v>
      </c>
      <c r="G138" s="39">
        <v>6.58</v>
      </c>
      <c r="H138" s="39">
        <v>84</v>
      </c>
      <c r="I138" s="39">
        <v>1.82</v>
      </c>
      <c r="J138" s="39">
        <v>5.6000000000000001E-2</v>
      </c>
      <c r="K138" s="39">
        <v>0.21</v>
      </c>
      <c r="L138" s="39">
        <v>28</v>
      </c>
      <c r="M138" s="39">
        <v>168</v>
      </c>
      <c r="N138" s="39">
        <v>126</v>
      </c>
      <c r="O138" s="39">
        <v>19.600000000000001</v>
      </c>
      <c r="P138" s="39">
        <v>0.14000000000000001</v>
      </c>
      <c r="Q138" s="39">
        <v>204.4</v>
      </c>
      <c r="R138" s="3" t="s">
        <v>104</v>
      </c>
    </row>
    <row r="139" spans="1:18">
      <c r="A139" s="110"/>
      <c r="B139" s="126" t="s">
        <v>179</v>
      </c>
      <c r="C139" s="127"/>
      <c r="D139" s="17" t="s">
        <v>195</v>
      </c>
      <c r="E139" s="3">
        <v>1.9390000000000001</v>
      </c>
      <c r="F139" s="3">
        <v>0.72499999999999998</v>
      </c>
      <c r="G139" s="3">
        <v>24.05</v>
      </c>
      <c r="H139" s="39">
        <v>68</v>
      </c>
      <c r="I139" s="39">
        <v>0.08</v>
      </c>
      <c r="J139" s="39">
        <v>2.9000000000000001E-2</v>
      </c>
      <c r="K139" s="39">
        <v>8.0000000000000002E-3</v>
      </c>
      <c r="L139" s="39">
        <v>0</v>
      </c>
      <c r="M139" s="39">
        <v>6.99</v>
      </c>
      <c r="N139" s="39">
        <v>17.690000000000001</v>
      </c>
      <c r="O139" s="39">
        <v>4.37</v>
      </c>
      <c r="P139" s="39">
        <v>0.50800000000000001</v>
      </c>
      <c r="Q139" s="39">
        <v>43.64</v>
      </c>
      <c r="R139" s="3" t="s">
        <v>180</v>
      </c>
    </row>
    <row r="140" spans="1:18" ht="15.75">
      <c r="A140" s="111"/>
      <c r="B140" s="112" t="s">
        <v>207</v>
      </c>
      <c r="C140" s="113"/>
      <c r="D140" s="90">
        <v>181</v>
      </c>
      <c r="E140" s="14">
        <f t="shared" ref="E140:Q140" si="27">SUM(E138:E139)</f>
        <v>5.9989999999999997</v>
      </c>
      <c r="F140" s="14">
        <f t="shared" si="27"/>
        <v>5.2050000000000001</v>
      </c>
      <c r="G140" s="14">
        <f t="shared" si="27"/>
        <v>30.630000000000003</v>
      </c>
      <c r="H140" s="41">
        <f t="shared" si="27"/>
        <v>152</v>
      </c>
      <c r="I140" s="41">
        <f t="shared" si="27"/>
        <v>1.9000000000000001</v>
      </c>
      <c r="J140" s="41">
        <f t="shared" si="27"/>
        <v>8.5000000000000006E-2</v>
      </c>
      <c r="K140" s="41">
        <f t="shared" si="27"/>
        <v>0.218</v>
      </c>
      <c r="L140" s="41">
        <f t="shared" si="27"/>
        <v>28</v>
      </c>
      <c r="M140" s="43">
        <f t="shared" si="27"/>
        <v>174.99</v>
      </c>
      <c r="N140" s="43">
        <f t="shared" si="27"/>
        <v>143.69</v>
      </c>
      <c r="O140" s="41">
        <f t="shared" si="27"/>
        <v>23.970000000000002</v>
      </c>
      <c r="P140" s="41">
        <f t="shared" si="27"/>
        <v>0.64800000000000002</v>
      </c>
      <c r="Q140" s="41">
        <f t="shared" si="27"/>
        <v>248.04000000000002</v>
      </c>
      <c r="R140" s="3"/>
    </row>
    <row r="141" spans="1:18" ht="36.75" customHeight="1">
      <c r="A141" s="109" t="s">
        <v>26</v>
      </c>
      <c r="B141" s="120" t="s">
        <v>105</v>
      </c>
      <c r="C141" s="121"/>
      <c r="D141" s="17">
        <v>115</v>
      </c>
      <c r="E141" s="39">
        <v>10.557</v>
      </c>
      <c r="F141" s="3">
        <v>10.148</v>
      </c>
      <c r="G141" s="3">
        <v>56.795000000000002</v>
      </c>
      <c r="H141" s="3">
        <v>360.94900000000001</v>
      </c>
      <c r="I141" s="3">
        <v>13.61</v>
      </c>
      <c r="J141" s="3">
        <v>10.313000000000001</v>
      </c>
      <c r="K141" s="3">
        <v>0.189</v>
      </c>
      <c r="L141" s="39">
        <v>53</v>
      </c>
      <c r="M141" s="3">
        <v>77.319000000000003</v>
      </c>
      <c r="N141" s="3">
        <v>123.753</v>
      </c>
      <c r="O141" s="3">
        <v>32.856000000000002</v>
      </c>
      <c r="P141" s="3">
        <v>1.732</v>
      </c>
      <c r="Q141" s="3">
        <v>518.88</v>
      </c>
      <c r="R141" s="31" t="s">
        <v>106</v>
      </c>
    </row>
    <row r="142" spans="1:18" ht="18.75" customHeight="1">
      <c r="A142" s="110"/>
      <c r="B142" s="126" t="s">
        <v>107</v>
      </c>
      <c r="C142" s="127"/>
      <c r="D142" s="17">
        <v>40</v>
      </c>
      <c r="E142" s="3">
        <v>0.93</v>
      </c>
      <c r="F142" s="3">
        <v>1.073</v>
      </c>
      <c r="G142" s="3">
        <v>4.7160000000000002</v>
      </c>
      <c r="H142" s="3">
        <v>32.71</v>
      </c>
      <c r="I142" s="3">
        <v>6.12</v>
      </c>
      <c r="J142" s="3">
        <v>1.4999999999999999E-2</v>
      </c>
      <c r="K142" s="3">
        <v>0.2</v>
      </c>
      <c r="L142" s="3">
        <v>0</v>
      </c>
      <c r="M142" s="3">
        <v>24.864000000000001</v>
      </c>
      <c r="N142" s="3">
        <v>28.920999999999999</v>
      </c>
      <c r="O142" s="3">
        <v>15.483000000000001</v>
      </c>
      <c r="P142" s="3">
        <v>0.89800000000000002</v>
      </c>
      <c r="Q142" s="3">
        <v>180.03899999999999</v>
      </c>
      <c r="R142" s="3" t="s">
        <v>108</v>
      </c>
    </row>
    <row r="143" spans="1:18">
      <c r="A143" s="110"/>
      <c r="B143" s="126" t="s">
        <v>57</v>
      </c>
      <c r="C143" s="127"/>
      <c r="D143" s="17">
        <v>40</v>
      </c>
      <c r="E143" s="39">
        <v>5.08</v>
      </c>
      <c r="F143" s="39">
        <v>4.5999999999999996</v>
      </c>
      <c r="G143" s="39">
        <v>0.28000000000000003</v>
      </c>
      <c r="H143" s="39">
        <v>62.8</v>
      </c>
      <c r="I143" s="39">
        <v>0</v>
      </c>
      <c r="J143" s="39">
        <v>0.03</v>
      </c>
      <c r="K143" s="39">
        <v>0.18</v>
      </c>
      <c r="L143" s="16">
        <v>100</v>
      </c>
      <c r="M143" s="39">
        <v>22</v>
      </c>
      <c r="N143" s="39">
        <v>76.8</v>
      </c>
      <c r="O143" s="39">
        <v>4.8</v>
      </c>
      <c r="P143" s="39">
        <v>1</v>
      </c>
      <c r="Q143" s="39">
        <v>56</v>
      </c>
      <c r="R143" s="21" t="s">
        <v>109</v>
      </c>
    </row>
    <row r="144" spans="1:18">
      <c r="A144" s="110"/>
      <c r="B144" s="68" t="s">
        <v>37</v>
      </c>
      <c r="C144" s="69"/>
      <c r="D144" s="17">
        <v>25</v>
      </c>
      <c r="E144" s="39">
        <v>1.875</v>
      </c>
      <c r="F144" s="39">
        <v>0.72499999999999998</v>
      </c>
      <c r="G144" s="39">
        <v>12.85</v>
      </c>
      <c r="H144" s="39">
        <v>65.5</v>
      </c>
      <c r="I144" s="39">
        <v>0</v>
      </c>
      <c r="J144" s="39">
        <v>2.8000000000000001E-2</v>
      </c>
      <c r="K144" s="39">
        <v>8.0000000000000002E-3</v>
      </c>
      <c r="L144" s="16">
        <v>0</v>
      </c>
      <c r="M144" s="39">
        <v>4.75</v>
      </c>
      <c r="N144" s="39">
        <v>16.25</v>
      </c>
      <c r="O144" s="39">
        <v>3.25</v>
      </c>
      <c r="P144" s="39">
        <v>0.3</v>
      </c>
      <c r="Q144" s="39">
        <v>23</v>
      </c>
      <c r="R144" s="21"/>
    </row>
    <row r="145" spans="1:18">
      <c r="A145" s="110"/>
      <c r="B145" s="126" t="s">
        <v>68</v>
      </c>
      <c r="C145" s="127"/>
      <c r="D145" s="17">
        <v>180</v>
      </c>
      <c r="E145" s="3">
        <v>0.13600000000000001</v>
      </c>
      <c r="F145" s="3">
        <v>4.0000000000000001E-3</v>
      </c>
      <c r="G145" s="3">
        <v>6.3179999999999996</v>
      </c>
      <c r="H145" s="39">
        <v>26.54</v>
      </c>
      <c r="I145" s="39">
        <v>1.65</v>
      </c>
      <c r="J145" s="39">
        <v>5.0000000000000001E-3</v>
      </c>
      <c r="K145" s="39">
        <v>6.0000000000000001E-3</v>
      </c>
      <c r="L145" s="39">
        <v>0</v>
      </c>
      <c r="M145" s="39">
        <v>12.355</v>
      </c>
      <c r="N145" s="39">
        <v>5</v>
      </c>
      <c r="O145" s="39">
        <v>4.4800000000000004</v>
      </c>
      <c r="P145" s="39">
        <v>0.45200000000000001</v>
      </c>
      <c r="Q145" s="39">
        <v>19.64</v>
      </c>
      <c r="R145" s="21" t="s">
        <v>23</v>
      </c>
    </row>
    <row r="146" spans="1:18" ht="15.75">
      <c r="A146" s="111"/>
      <c r="B146" s="112" t="s">
        <v>38</v>
      </c>
      <c r="C146" s="113"/>
      <c r="D146" s="90">
        <f>SUM(D141:D145)</f>
        <v>400</v>
      </c>
      <c r="E146" s="14">
        <f t="shared" ref="E146:Q146" si="28">SUM(E141:E145)</f>
        <v>18.577999999999999</v>
      </c>
      <c r="F146" s="14">
        <f t="shared" si="28"/>
        <v>16.55</v>
      </c>
      <c r="G146" s="14">
        <f t="shared" si="28"/>
        <v>80.959000000000003</v>
      </c>
      <c r="H146" s="14">
        <f t="shared" si="28"/>
        <v>548.49900000000002</v>
      </c>
      <c r="I146" s="14">
        <f t="shared" si="28"/>
        <v>21.38</v>
      </c>
      <c r="J146" s="43">
        <f t="shared" si="28"/>
        <v>10.391000000000002</v>
      </c>
      <c r="K146" s="14">
        <f t="shared" si="28"/>
        <v>0.58299999999999996</v>
      </c>
      <c r="L146" s="32">
        <f t="shared" si="28"/>
        <v>153</v>
      </c>
      <c r="M146" s="43">
        <f t="shared" si="28"/>
        <v>141.28799999999998</v>
      </c>
      <c r="N146" s="43">
        <f t="shared" si="28"/>
        <v>250.72399999999999</v>
      </c>
      <c r="O146" s="14">
        <f t="shared" si="28"/>
        <v>60.869</v>
      </c>
      <c r="P146" s="14">
        <f t="shared" si="28"/>
        <v>4.3819999999999997</v>
      </c>
      <c r="Q146" s="14">
        <f t="shared" si="28"/>
        <v>797.55899999999997</v>
      </c>
      <c r="R146" s="3"/>
    </row>
    <row r="147" spans="1:18">
      <c r="A147" s="9" t="s">
        <v>52</v>
      </c>
      <c r="B147" s="112"/>
      <c r="C147" s="113"/>
      <c r="D147" s="91">
        <f>D146+D140+D137+D131+D129</f>
        <v>1556</v>
      </c>
      <c r="E147" s="24">
        <f t="shared" ref="E147:Q147" si="29">E146+E140+E137+E131+E129</f>
        <v>64.903999999999996</v>
      </c>
      <c r="F147" s="48">
        <f t="shared" si="29"/>
        <v>59.757000000000005</v>
      </c>
      <c r="G147" s="24">
        <f t="shared" si="29"/>
        <v>241.32400000000001</v>
      </c>
      <c r="H147" s="24">
        <f t="shared" si="29"/>
        <v>1733.373</v>
      </c>
      <c r="I147" s="48">
        <f t="shared" si="29"/>
        <v>111.99</v>
      </c>
      <c r="J147" s="48">
        <f t="shared" si="29"/>
        <v>16.212000000000003</v>
      </c>
      <c r="K147" s="48">
        <f t="shared" si="29"/>
        <v>1.536</v>
      </c>
      <c r="L147" s="48">
        <f t="shared" si="29"/>
        <v>343.75</v>
      </c>
      <c r="M147" s="48">
        <f t="shared" si="29"/>
        <v>740.452</v>
      </c>
      <c r="N147" s="48">
        <f t="shared" si="29"/>
        <v>1003.751</v>
      </c>
      <c r="O147" s="48">
        <f t="shared" si="29"/>
        <v>214.77099999999996</v>
      </c>
      <c r="P147" s="48">
        <f t="shared" si="29"/>
        <v>15.405999999999999</v>
      </c>
      <c r="Q147" s="48">
        <f t="shared" si="29"/>
        <v>3031.6130000000003</v>
      </c>
      <c r="R147" s="3"/>
    </row>
    <row r="148" spans="1:18" ht="15.75">
      <c r="A148" s="38" t="s">
        <v>126</v>
      </c>
      <c r="B148" s="162"/>
      <c r="C148" s="163"/>
      <c r="D148" s="1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5.75" customHeight="1">
      <c r="A149" s="117" t="s">
        <v>10</v>
      </c>
      <c r="B149" s="124" t="s">
        <v>222</v>
      </c>
      <c r="C149" s="125"/>
      <c r="D149" s="17">
        <v>150</v>
      </c>
      <c r="E149" s="3">
        <v>2.9580000000000002</v>
      </c>
      <c r="F149" s="39">
        <v>4.8</v>
      </c>
      <c r="G149" s="3">
        <v>43.13</v>
      </c>
      <c r="H149" s="3">
        <v>228.37</v>
      </c>
      <c r="I149" s="39">
        <v>0</v>
      </c>
      <c r="J149" s="3">
        <v>5.8999999999999997E-2</v>
      </c>
      <c r="K149" s="3">
        <v>3.6999999999999998E-2</v>
      </c>
      <c r="L149" s="39">
        <v>24</v>
      </c>
      <c r="M149" s="3">
        <v>38.014000000000003</v>
      </c>
      <c r="N149" s="3">
        <v>62.924999999999997</v>
      </c>
      <c r="O149" s="3">
        <v>40.066000000000003</v>
      </c>
      <c r="P149" s="3">
        <v>0.98299999999999998</v>
      </c>
      <c r="Q149" s="3">
        <v>203.39699999999999</v>
      </c>
      <c r="R149" s="3" t="s">
        <v>110</v>
      </c>
    </row>
    <row r="150" spans="1:18">
      <c r="A150" s="118"/>
      <c r="B150" s="126" t="s">
        <v>135</v>
      </c>
      <c r="C150" s="127"/>
      <c r="D150" s="17">
        <v>150</v>
      </c>
      <c r="E150" s="39">
        <v>0.1</v>
      </c>
      <c r="F150" s="15">
        <v>0</v>
      </c>
      <c r="G150" s="3">
        <v>6.1980000000000004</v>
      </c>
      <c r="H150" s="39">
        <v>25.18</v>
      </c>
      <c r="I150" s="39">
        <v>0.05</v>
      </c>
      <c r="J150" s="39">
        <v>4.0000000000000001E-3</v>
      </c>
      <c r="K150" s="39">
        <v>5.0000000000000001E-3</v>
      </c>
      <c r="L150" s="39">
        <v>0</v>
      </c>
      <c r="M150" s="39">
        <v>9.4049999999999994</v>
      </c>
      <c r="N150" s="39">
        <v>4.12</v>
      </c>
      <c r="O150" s="39">
        <v>3.7</v>
      </c>
      <c r="P150" s="39">
        <v>0.42799999999999999</v>
      </c>
      <c r="Q150" s="39">
        <v>13.03</v>
      </c>
      <c r="R150" s="8" t="s">
        <v>23</v>
      </c>
    </row>
    <row r="151" spans="1:18" ht="15" customHeight="1">
      <c r="A151" s="118"/>
      <c r="B151" s="126" t="s">
        <v>196</v>
      </c>
      <c r="C151" s="127"/>
      <c r="D151" s="17">
        <v>15</v>
      </c>
      <c r="E151" s="39">
        <v>1.1100000000000001</v>
      </c>
      <c r="F151" s="39">
        <v>1.41</v>
      </c>
      <c r="G151" s="39">
        <v>10.95</v>
      </c>
      <c r="H151" s="39">
        <v>61.05</v>
      </c>
      <c r="I151" s="39">
        <v>0</v>
      </c>
      <c r="J151" s="39">
        <v>0.19500000000000001</v>
      </c>
      <c r="K151" s="39">
        <v>8.9999999999999993E-3</v>
      </c>
      <c r="L151" s="39">
        <v>0</v>
      </c>
      <c r="M151" s="39">
        <v>3.9</v>
      </c>
      <c r="N151" s="39">
        <v>12.6</v>
      </c>
      <c r="O151" s="39">
        <v>0.21</v>
      </c>
      <c r="P151" s="39">
        <v>4.5</v>
      </c>
      <c r="Q151" s="39">
        <v>18.899999999999999</v>
      </c>
      <c r="R151" s="3"/>
    </row>
    <row r="152" spans="1:18" ht="15.75">
      <c r="A152" s="119"/>
      <c r="B152" s="120"/>
      <c r="C152" s="121"/>
      <c r="D152" s="90">
        <f>SUM(D149:D151)</f>
        <v>315</v>
      </c>
      <c r="E152" s="14">
        <f t="shared" ref="E152:Q152" si="30">SUM(E149:E151)</f>
        <v>4.1680000000000001</v>
      </c>
      <c r="F152" s="14">
        <f t="shared" si="30"/>
        <v>6.21</v>
      </c>
      <c r="G152" s="14">
        <f t="shared" si="30"/>
        <v>60.278000000000006</v>
      </c>
      <c r="H152" s="41">
        <f t="shared" si="30"/>
        <v>314.60000000000002</v>
      </c>
      <c r="I152" s="41">
        <f t="shared" si="30"/>
        <v>0.05</v>
      </c>
      <c r="J152" s="41">
        <f t="shared" si="30"/>
        <v>0.25800000000000001</v>
      </c>
      <c r="K152" s="41">
        <f t="shared" si="30"/>
        <v>5.0999999999999997E-2</v>
      </c>
      <c r="L152" s="32">
        <f t="shared" si="30"/>
        <v>24</v>
      </c>
      <c r="M152" s="41">
        <f t="shared" si="30"/>
        <v>51.319000000000003</v>
      </c>
      <c r="N152" s="43">
        <f t="shared" si="30"/>
        <v>79.644999999999996</v>
      </c>
      <c r="O152" s="41">
        <f t="shared" si="30"/>
        <v>43.976000000000006</v>
      </c>
      <c r="P152" s="41">
        <f t="shared" si="30"/>
        <v>5.9109999999999996</v>
      </c>
      <c r="Q152" s="41">
        <f t="shared" si="30"/>
        <v>235.327</v>
      </c>
      <c r="R152" s="8"/>
    </row>
    <row r="153" spans="1:18">
      <c r="A153" s="9" t="s">
        <v>12</v>
      </c>
      <c r="B153" s="126" t="s">
        <v>22</v>
      </c>
      <c r="C153" s="127"/>
      <c r="D153" s="17">
        <v>150</v>
      </c>
      <c r="E153" s="39">
        <v>0.75</v>
      </c>
      <c r="F153" s="39">
        <v>0.15</v>
      </c>
      <c r="G153" s="39">
        <v>15.15</v>
      </c>
      <c r="H153" s="39">
        <v>64.5</v>
      </c>
      <c r="I153" s="39">
        <v>3</v>
      </c>
      <c r="J153" s="39">
        <v>1.4999999999999999E-2</v>
      </c>
      <c r="K153" s="39">
        <v>1.4999999999999999E-2</v>
      </c>
      <c r="L153" s="39">
        <v>0</v>
      </c>
      <c r="M153" s="39">
        <v>10.5</v>
      </c>
      <c r="N153" s="39">
        <v>10.5</v>
      </c>
      <c r="O153" s="39">
        <v>6</v>
      </c>
      <c r="P153" s="39">
        <v>2.1</v>
      </c>
      <c r="Q153" s="39">
        <v>180</v>
      </c>
      <c r="R153" s="8" t="s">
        <v>24</v>
      </c>
    </row>
    <row r="154" spans="1:18" ht="15.75">
      <c r="A154" s="3"/>
      <c r="B154" s="26"/>
      <c r="C154" s="75" t="s">
        <v>14</v>
      </c>
      <c r="D154" s="90">
        <f>SUM(D153)</f>
        <v>150</v>
      </c>
      <c r="E154" s="41">
        <f t="shared" ref="E154:Q154" si="31">SUM(E153)</f>
        <v>0.75</v>
      </c>
      <c r="F154" s="14">
        <f t="shared" si="31"/>
        <v>0.15</v>
      </c>
      <c r="G154" s="14">
        <f t="shared" si="31"/>
        <v>15.15</v>
      </c>
      <c r="H154" s="41">
        <f t="shared" si="31"/>
        <v>64.5</v>
      </c>
      <c r="I154" s="41">
        <f t="shared" si="31"/>
        <v>3</v>
      </c>
      <c r="J154" s="41">
        <f t="shared" si="31"/>
        <v>1.4999999999999999E-2</v>
      </c>
      <c r="K154" s="41">
        <f t="shared" si="31"/>
        <v>1.4999999999999999E-2</v>
      </c>
      <c r="L154" s="41">
        <f t="shared" si="31"/>
        <v>0</v>
      </c>
      <c r="M154" s="41">
        <f t="shared" si="31"/>
        <v>10.5</v>
      </c>
      <c r="N154" s="41">
        <f t="shared" si="31"/>
        <v>10.5</v>
      </c>
      <c r="O154" s="41">
        <f t="shared" si="31"/>
        <v>6</v>
      </c>
      <c r="P154" s="41">
        <f t="shared" si="31"/>
        <v>2.1</v>
      </c>
      <c r="Q154" s="41">
        <f t="shared" si="31"/>
        <v>180</v>
      </c>
      <c r="R154" s="8"/>
    </row>
    <row r="155" spans="1:18" ht="29.25" customHeight="1">
      <c r="A155" s="109" t="s">
        <v>47</v>
      </c>
      <c r="B155" s="133" t="s">
        <v>197</v>
      </c>
      <c r="C155" s="134"/>
      <c r="D155" s="17">
        <v>150</v>
      </c>
      <c r="E155" s="3">
        <v>4.367</v>
      </c>
      <c r="F155" s="3">
        <v>4.875</v>
      </c>
      <c r="G155" s="3">
        <v>16.452000000000002</v>
      </c>
      <c r="H155" s="3">
        <v>127.43899999999999</v>
      </c>
      <c r="I155" s="39">
        <v>12.73</v>
      </c>
      <c r="J155" s="3">
        <v>0.53400000000000003</v>
      </c>
      <c r="K155" s="3">
        <v>8.4000000000000005E-2</v>
      </c>
      <c r="L155" s="39">
        <v>0</v>
      </c>
      <c r="M155" s="3">
        <v>25.585000000000001</v>
      </c>
      <c r="N155" s="3">
        <v>93.691999999999993</v>
      </c>
      <c r="O155" s="3">
        <v>43.04</v>
      </c>
      <c r="P155" s="3">
        <v>1.601</v>
      </c>
      <c r="Q155" s="3">
        <v>426.57499999999999</v>
      </c>
      <c r="R155" s="3" t="s">
        <v>111</v>
      </c>
    </row>
    <row r="156" spans="1:18">
      <c r="A156" s="110"/>
      <c r="B156" s="126" t="s">
        <v>112</v>
      </c>
      <c r="C156" s="127"/>
      <c r="D156" s="17">
        <v>110</v>
      </c>
      <c r="E156" s="3">
        <v>3.0049999999999999</v>
      </c>
      <c r="F156" s="3">
        <v>69.209000000000003</v>
      </c>
      <c r="G156" s="3">
        <v>16.513000000000002</v>
      </c>
      <c r="H156" s="3">
        <v>126.813</v>
      </c>
      <c r="I156" s="39">
        <v>44.33</v>
      </c>
      <c r="J156" s="3">
        <v>0.12</v>
      </c>
      <c r="K156" s="3">
        <v>9.8000000000000004E-2</v>
      </c>
      <c r="L156" s="16">
        <v>16</v>
      </c>
      <c r="M156" s="3">
        <v>55.069000000000003</v>
      </c>
      <c r="N156" s="3">
        <v>81.367999999999995</v>
      </c>
      <c r="O156" s="3">
        <v>38.122</v>
      </c>
      <c r="P156" s="3">
        <v>1.2909999999999999</v>
      </c>
      <c r="Q156" s="3">
        <v>638.851</v>
      </c>
      <c r="R156" s="3" t="s">
        <v>113</v>
      </c>
    </row>
    <row r="157" spans="1:18">
      <c r="A157" s="110"/>
      <c r="B157" s="126" t="s">
        <v>114</v>
      </c>
      <c r="C157" s="127"/>
      <c r="D157" s="17">
        <v>50</v>
      </c>
      <c r="E157" s="3">
        <v>11.728999999999999</v>
      </c>
      <c r="F157" s="3">
        <v>26.565999999999999</v>
      </c>
      <c r="G157" s="39">
        <v>7.02</v>
      </c>
      <c r="H157" s="3">
        <v>314.22899999999998</v>
      </c>
      <c r="I157" s="39">
        <v>1.0900000000000001</v>
      </c>
      <c r="J157" s="3">
        <v>1.2290000000000001</v>
      </c>
      <c r="K157" s="3">
        <v>0.14799999999999999</v>
      </c>
      <c r="L157" s="39">
        <v>20.5</v>
      </c>
      <c r="M157" s="3">
        <v>15.199</v>
      </c>
      <c r="N157" s="3">
        <v>139.267</v>
      </c>
      <c r="O157" s="3">
        <v>20.486000000000001</v>
      </c>
      <c r="P157" s="3">
        <v>1.5409999999999999</v>
      </c>
      <c r="Q157" s="3">
        <v>236.92</v>
      </c>
      <c r="R157" s="3" t="s">
        <v>115</v>
      </c>
    </row>
    <row r="158" spans="1:18">
      <c r="A158" s="110"/>
      <c r="B158" s="122" t="s">
        <v>89</v>
      </c>
      <c r="C158" s="123"/>
      <c r="D158" s="17">
        <v>120</v>
      </c>
      <c r="E158" s="39">
        <v>0.308</v>
      </c>
      <c r="F158" s="3">
        <v>1.4E-2</v>
      </c>
      <c r="G158" s="39">
        <v>8.26</v>
      </c>
      <c r="H158" s="39">
        <v>59.36</v>
      </c>
      <c r="I158" s="39">
        <v>0.28000000000000003</v>
      </c>
      <c r="J158" s="39">
        <v>3.0000000000000001E-3</v>
      </c>
      <c r="K158" s="39">
        <v>6.0000000000000001E-3</v>
      </c>
      <c r="L158" s="39">
        <v>0</v>
      </c>
      <c r="M158" s="39">
        <v>21.12</v>
      </c>
      <c r="N158" s="39">
        <v>10.78</v>
      </c>
      <c r="O158" s="39">
        <v>5.4</v>
      </c>
      <c r="P158" s="39">
        <v>0.85799999999999998</v>
      </c>
      <c r="Q158" s="39">
        <v>81.739999999999995</v>
      </c>
      <c r="R158" s="3" t="s">
        <v>90</v>
      </c>
    </row>
    <row r="159" spans="1:18">
      <c r="A159" s="110"/>
      <c r="B159" s="126" t="s">
        <v>76</v>
      </c>
      <c r="C159" s="127"/>
      <c r="D159" s="17">
        <v>40</v>
      </c>
      <c r="E159" s="39">
        <v>2.64</v>
      </c>
      <c r="F159" s="39">
        <v>0.48</v>
      </c>
      <c r="G159" s="39">
        <v>15.84</v>
      </c>
      <c r="H159" s="39">
        <v>79.2</v>
      </c>
      <c r="I159" s="39">
        <v>0</v>
      </c>
      <c r="J159" s="39">
        <v>6.8000000000000005E-2</v>
      </c>
      <c r="K159" s="39">
        <v>3.2000000000000001E-2</v>
      </c>
      <c r="L159" s="39">
        <v>0</v>
      </c>
      <c r="M159" s="39">
        <v>11.6</v>
      </c>
      <c r="N159" s="39">
        <v>60</v>
      </c>
      <c r="O159" s="39">
        <v>18.8</v>
      </c>
      <c r="P159" s="39">
        <v>1.56</v>
      </c>
      <c r="Q159" s="39">
        <v>94</v>
      </c>
      <c r="R159" s="3"/>
    </row>
    <row r="160" spans="1:18" ht="15.75">
      <c r="A160" s="111"/>
      <c r="B160" s="112" t="s">
        <v>18</v>
      </c>
      <c r="C160" s="113"/>
      <c r="D160" s="90">
        <f>SUM(D155:D159)</f>
        <v>470</v>
      </c>
      <c r="E160" s="14">
        <f t="shared" ref="E160:Q160" si="32">SUM(E155:E159)</f>
        <v>22.048999999999999</v>
      </c>
      <c r="F160" s="14">
        <f t="shared" si="32"/>
        <v>101.14400000000001</v>
      </c>
      <c r="G160" s="14">
        <f t="shared" si="32"/>
        <v>64.084999999999994</v>
      </c>
      <c r="H160" s="14">
        <f t="shared" si="32"/>
        <v>707.04100000000005</v>
      </c>
      <c r="I160" s="14">
        <f t="shared" si="32"/>
        <v>58.430000000000007</v>
      </c>
      <c r="J160" s="14">
        <f t="shared" si="32"/>
        <v>1.954</v>
      </c>
      <c r="K160" s="14">
        <f t="shared" si="32"/>
        <v>0.36799999999999999</v>
      </c>
      <c r="L160" s="41">
        <f t="shared" si="32"/>
        <v>36.5</v>
      </c>
      <c r="M160" s="14">
        <f t="shared" si="32"/>
        <v>128.57300000000001</v>
      </c>
      <c r="N160" s="43">
        <f t="shared" si="32"/>
        <v>385.10699999999997</v>
      </c>
      <c r="O160" s="14">
        <f t="shared" si="32"/>
        <v>125.84800000000001</v>
      </c>
      <c r="P160" s="14">
        <f t="shared" si="32"/>
        <v>6.8509999999999991</v>
      </c>
      <c r="Q160" s="41">
        <f t="shared" si="32"/>
        <v>1478.086</v>
      </c>
      <c r="R160" s="3"/>
    </row>
    <row r="161" spans="1:18">
      <c r="A161" s="109" t="s">
        <v>19</v>
      </c>
      <c r="B161" s="126" t="s">
        <v>59</v>
      </c>
      <c r="C161" s="127"/>
      <c r="D161" s="95">
        <v>200</v>
      </c>
      <c r="E161" s="39">
        <v>5.8</v>
      </c>
      <c r="F161" s="39">
        <v>6.4</v>
      </c>
      <c r="G161" s="39">
        <v>8</v>
      </c>
      <c r="H161" s="39">
        <v>118</v>
      </c>
      <c r="I161" s="39">
        <v>1.4</v>
      </c>
      <c r="J161" s="39">
        <v>0.06</v>
      </c>
      <c r="K161" s="39">
        <v>0.34</v>
      </c>
      <c r="L161" s="39">
        <v>40</v>
      </c>
      <c r="M161" s="39">
        <v>240</v>
      </c>
      <c r="N161" s="39">
        <v>190</v>
      </c>
      <c r="O161" s="39">
        <v>28</v>
      </c>
      <c r="P161" s="39">
        <v>0.2</v>
      </c>
      <c r="Q161" s="39">
        <v>292</v>
      </c>
      <c r="R161" s="10" t="s">
        <v>198</v>
      </c>
    </row>
    <row r="162" spans="1:18">
      <c r="A162" s="110"/>
      <c r="B162" s="126" t="s">
        <v>37</v>
      </c>
      <c r="C162" s="127"/>
      <c r="D162" s="95">
        <v>20</v>
      </c>
      <c r="E162" s="39">
        <v>1.5</v>
      </c>
      <c r="F162" s="39">
        <v>0.57999999999999996</v>
      </c>
      <c r="G162" s="39">
        <v>10.28</v>
      </c>
      <c r="H162" s="39">
        <v>52.4</v>
      </c>
      <c r="I162" s="39">
        <v>0</v>
      </c>
      <c r="J162" s="39">
        <v>2.1999999999999999E-2</v>
      </c>
      <c r="K162" s="39">
        <v>6.0000000000000001E-3</v>
      </c>
      <c r="L162" s="39">
        <v>0</v>
      </c>
      <c r="M162" s="39">
        <v>3.8</v>
      </c>
      <c r="N162" s="39">
        <v>13</v>
      </c>
      <c r="O162" s="39">
        <v>2.6</v>
      </c>
      <c r="P162" s="39">
        <v>0.24</v>
      </c>
      <c r="Q162" s="39">
        <v>18.399999999999999</v>
      </c>
      <c r="R162" s="3"/>
    </row>
    <row r="163" spans="1:18" ht="15.75">
      <c r="A163" s="111"/>
      <c r="B163" s="112" t="s">
        <v>20</v>
      </c>
      <c r="C163" s="113"/>
      <c r="D163" s="90">
        <f>SUM(D161:D162)</f>
        <v>220</v>
      </c>
      <c r="E163" s="41">
        <f t="shared" ref="E163:Q163" si="33">SUM(E161:E162)</f>
        <v>7.3</v>
      </c>
      <c r="F163" s="14">
        <f t="shared" si="33"/>
        <v>6.98</v>
      </c>
      <c r="G163" s="41">
        <f t="shared" si="33"/>
        <v>18.28</v>
      </c>
      <c r="H163" s="41">
        <f t="shared" si="33"/>
        <v>170.4</v>
      </c>
      <c r="I163" s="41">
        <f t="shared" si="33"/>
        <v>1.4</v>
      </c>
      <c r="J163" s="41">
        <f t="shared" si="33"/>
        <v>8.199999999999999E-2</v>
      </c>
      <c r="K163" s="41">
        <f t="shared" si="33"/>
        <v>0.34600000000000003</v>
      </c>
      <c r="L163" s="41">
        <f t="shared" si="33"/>
        <v>40</v>
      </c>
      <c r="M163" s="43">
        <f t="shared" si="33"/>
        <v>243.8</v>
      </c>
      <c r="N163" s="43">
        <f t="shared" si="33"/>
        <v>203</v>
      </c>
      <c r="O163" s="41">
        <f t="shared" si="33"/>
        <v>30.6</v>
      </c>
      <c r="P163" s="41">
        <f t="shared" si="33"/>
        <v>0.44</v>
      </c>
      <c r="Q163" s="41">
        <f t="shared" si="33"/>
        <v>310.39999999999998</v>
      </c>
      <c r="R163" s="3"/>
    </row>
    <row r="164" spans="1:18">
      <c r="A164" s="109" t="s">
        <v>26</v>
      </c>
      <c r="B164" s="131" t="s">
        <v>116</v>
      </c>
      <c r="C164" s="132"/>
      <c r="D164" s="17">
        <v>150</v>
      </c>
      <c r="E164" s="3">
        <v>3.8119999999999998</v>
      </c>
      <c r="F164" s="3">
        <v>6.82</v>
      </c>
      <c r="G164" s="3">
        <v>13.884</v>
      </c>
      <c r="H164" s="3">
        <v>133</v>
      </c>
      <c r="I164" s="39">
        <v>1.3</v>
      </c>
      <c r="J164" s="3">
        <v>5.6000000000000001E-2</v>
      </c>
      <c r="K164" s="3">
        <v>0.161</v>
      </c>
      <c r="L164" s="39">
        <v>36</v>
      </c>
      <c r="M164" s="3">
        <v>128.46600000000001</v>
      </c>
      <c r="N164" s="3">
        <v>111.15</v>
      </c>
      <c r="O164" s="3">
        <v>19.344000000000001</v>
      </c>
      <c r="P164" s="3">
        <v>0.46600000000000003</v>
      </c>
      <c r="Q164" s="3">
        <v>164.88800000000001</v>
      </c>
      <c r="R164" s="3" t="s">
        <v>92</v>
      </c>
    </row>
    <row r="165" spans="1:18">
      <c r="A165" s="110"/>
      <c r="B165" s="126" t="s">
        <v>55</v>
      </c>
      <c r="C165" s="127"/>
      <c r="D165" s="17">
        <v>180</v>
      </c>
      <c r="E165" s="3">
        <v>2.903</v>
      </c>
      <c r="F165" s="3">
        <v>3.2090000000000001</v>
      </c>
      <c r="G165" s="3">
        <v>10.691000000000001</v>
      </c>
      <c r="H165" s="3">
        <v>84.058999999999997</v>
      </c>
      <c r="I165" s="39">
        <v>1.3</v>
      </c>
      <c r="J165" s="3">
        <v>0.04</v>
      </c>
      <c r="K165" s="39">
        <v>0.15</v>
      </c>
      <c r="L165" s="39">
        <v>20</v>
      </c>
      <c r="M165" s="3">
        <v>123.685</v>
      </c>
      <c r="N165" s="3">
        <v>90.119</v>
      </c>
      <c r="O165" s="39">
        <v>14.8</v>
      </c>
      <c r="P165" s="3">
        <v>0.11799999999999999</v>
      </c>
      <c r="Q165" s="3">
        <v>147.066</v>
      </c>
      <c r="R165" s="3" t="s">
        <v>36</v>
      </c>
    </row>
    <row r="166" spans="1:18" ht="34.5" customHeight="1">
      <c r="A166" s="110"/>
      <c r="B166" s="120" t="s">
        <v>199</v>
      </c>
      <c r="C166" s="121"/>
      <c r="D166" s="20" t="s">
        <v>223</v>
      </c>
      <c r="E166" s="39">
        <v>6.93</v>
      </c>
      <c r="F166" s="3">
        <v>10.395</v>
      </c>
      <c r="G166" s="3">
        <v>15.484999999999999</v>
      </c>
      <c r="H166" s="39">
        <v>184.45</v>
      </c>
      <c r="I166" s="39">
        <v>0.14000000000000001</v>
      </c>
      <c r="J166" s="39">
        <v>4.2000000000000003E-2</v>
      </c>
      <c r="K166" s="39">
        <v>7.4999999999999997E-2</v>
      </c>
      <c r="L166" s="39">
        <v>72</v>
      </c>
      <c r="M166" s="39">
        <v>182.9</v>
      </c>
      <c r="N166" s="39">
        <v>121</v>
      </c>
      <c r="O166" s="39">
        <v>10.9</v>
      </c>
      <c r="P166" s="39">
        <v>0.56999999999999995</v>
      </c>
      <c r="Q166" s="39">
        <v>46.7</v>
      </c>
      <c r="R166" s="3" t="s">
        <v>200</v>
      </c>
    </row>
    <row r="167" spans="1:18" ht="15.75">
      <c r="A167" s="111"/>
      <c r="B167" s="112" t="s">
        <v>38</v>
      </c>
      <c r="C167" s="113"/>
      <c r="D167" s="90">
        <v>385</v>
      </c>
      <c r="E167" s="14">
        <f t="shared" ref="E167:Q167" si="34">SUM(E164:E166)</f>
        <v>13.645</v>
      </c>
      <c r="F167" s="14">
        <f t="shared" si="34"/>
        <v>20.423999999999999</v>
      </c>
      <c r="G167" s="14">
        <f t="shared" si="34"/>
        <v>40.06</v>
      </c>
      <c r="H167" s="14">
        <f t="shared" si="34"/>
        <v>401.50900000000001</v>
      </c>
      <c r="I167" s="41">
        <f t="shared" si="34"/>
        <v>2.74</v>
      </c>
      <c r="J167" s="14">
        <f t="shared" si="34"/>
        <v>0.13800000000000001</v>
      </c>
      <c r="K167" s="14">
        <f t="shared" si="34"/>
        <v>0.38600000000000001</v>
      </c>
      <c r="L167" s="41">
        <f t="shared" si="34"/>
        <v>128</v>
      </c>
      <c r="M167" s="43">
        <f t="shared" si="34"/>
        <v>435.05100000000004</v>
      </c>
      <c r="N167" s="43">
        <f t="shared" si="34"/>
        <v>322.26900000000001</v>
      </c>
      <c r="O167" s="14">
        <f t="shared" si="34"/>
        <v>45.044000000000004</v>
      </c>
      <c r="P167" s="14">
        <f t="shared" si="34"/>
        <v>1.1539999999999999</v>
      </c>
      <c r="Q167" s="14">
        <f t="shared" si="34"/>
        <v>358.654</v>
      </c>
      <c r="R167" s="3"/>
    </row>
    <row r="168" spans="1:18">
      <c r="A168" s="9" t="s">
        <v>52</v>
      </c>
      <c r="B168" s="112"/>
      <c r="C168" s="113"/>
      <c r="D168" s="91">
        <f>D167+D163+D160+D154+D152</f>
        <v>1540</v>
      </c>
      <c r="E168" s="48">
        <f t="shared" ref="E168:Q168" si="35">E167+E163+E160+E154+E152</f>
        <v>47.911999999999999</v>
      </c>
      <c r="F168" s="24">
        <f t="shared" si="35"/>
        <v>134.90800000000002</v>
      </c>
      <c r="G168" s="48">
        <f t="shared" si="35"/>
        <v>197.85300000000001</v>
      </c>
      <c r="H168" s="48">
        <f t="shared" si="35"/>
        <v>1658.0500000000002</v>
      </c>
      <c r="I168" s="48">
        <f t="shared" si="35"/>
        <v>65.62</v>
      </c>
      <c r="J168" s="48">
        <f t="shared" si="35"/>
        <v>2.4470000000000001</v>
      </c>
      <c r="K168" s="48">
        <f t="shared" si="35"/>
        <v>1.1659999999999999</v>
      </c>
      <c r="L168" s="48">
        <f t="shared" si="35"/>
        <v>228.5</v>
      </c>
      <c r="M168" s="48">
        <f t="shared" si="35"/>
        <v>869.24300000000005</v>
      </c>
      <c r="N168" s="48">
        <f t="shared" si="35"/>
        <v>1000.521</v>
      </c>
      <c r="O168" s="48">
        <f t="shared" si="35"/>
        <v>251.46800000000002</v>
      </c>
      <c r="P168" s="48">
        <f t="shared" si="35"/>
        <v>16.455999999999996</v>
      </c>
      <c r="Q168" s="48">
        <f t="shared" si="35"/>
        <v>2562.4669999999996</v>
      </c>
      <c r="R168" s="3"/>
    </row>
    <row r="169" spans="1:18" ht="15.75">
      <c r="A169" s="38" t="s">
        <v>127</v>
      </c>
      <c r="B169" s="112"/>
      <c r="C169" s="113"/>
      <c r="D169" s="1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5.75" customHeight="1">
      <c r="A170" s="117" t="s">
        <v>10</v>
      </c>
      <c r="B170" s="124" t="s">
        <v>117</v>
      </c>
      <c r="C170" s="125"/>
      <c r="D170" s="17">
        <v>150</v>
      </c>
      <c r="E170" s="39">
        <v>4.992</v>
      </c>
      <c r="F170" s="39">
        <v>6.3</v>
      </c>
      <c r="G170" s="3">
        <v>22.864000000000001</v>
      </c>
      <c r="H170" s="39">
        <v>169</v>
      </c>
      <c r="I170" s="39">
        <v>1.3</v>
      </c>
      <c r="J170" s="39">
        <v>6.8000000000000005E-2</v>
      </c>
      <c r="K170" s="39">
        <v>0.16300000000000001</v>
      </c>
      <c r="L170" s="39">
        <v>36</v>
      </c>
      <c r="M170" s="39">
        <v>128.066</v>
      </c>
      <c r="N170" s="39">
        <v>108.35</v>
      </c>
      <c r="O170" s="39">
        <v>18.143999999999998</v>
      </c>
      <c r="P170" s="39">
        <v>0.32600000000000001</v>
      </c>
      <c r="Q170" s="39">
        <v>173.488</v>
      </c>
      <c r="R170" s="3" t="s">
        <v>92</v>
      </c>
    </row>
    <row r="171" spans="1:18">
      <c r="A171" s="118"/>
      <c r="B171" s="126" t="s">
        <v>43</v>
      </c>
      <c r="C171" s="127"/>
      <c r="D171" s="17">
        <v>180</v>
      </c>
      <c r="E171" s="3">
        <v>3.2040000000000002</v>
      </c>
      <c r="F171" s="3">
        <v>3.3879999999999999</v>
      </c>
      <c r="G171" s="3">
        <v>10.816000000000001</v>
      </c>
      <c r="H171" s="3">
        <v>87.552999999999997</v>
      </c>
      <c r="I171" s="39">
        <v>1.3</v>
      </c>
      <c r="J171" s="3">
        <v>4.1000000000000002E-2</v>
      </c>
      <c r="K171" s="3">
        <v>0.153</v>
      </c>
      <c r="L171" s="15">
        <v>20</v>
      </c>
      <c r="M171" s="3">
        <v>124.03</v>
      </c>
      <c r="N171" s="3">
        <v>98.188000000000002</v>
      </c>
      <c r="O171" s="3">
        <v>19.812999999999999</v>
      </c>
      <c r="P171" s="3">
        <v>0.39300000000000002</v>
      </c>
      <c r="Q171" s="3">
        <v>165.19300000000001</v>
      </c>
      <c r="R171" s="3" t="s">
        <v>44</v>
      </c>
    </row>
    <row r="172" spans="1:18">
      <c r="A172" s="118"/>
      <c r="B172" s="120" t="s">
        <v>201</v>
      </c>
      <c r="C172" s="121"/>
      <c r="D172" s="20" t="s">
        <v>224</v>
      </c>
      <c r="E172" s="39">
        <v>0.24</v>
      </c>
      <c r="F172" s="39">
        <v>0.03</v>
      </c>
      <c r="G172" s="39">
        <v>23.94</v>
      </c>
      <c r="H172" s="39">
        <v>97.8</v>
      </c>
      <c r="I172" s="39">
        <v>0</v>
      </c>
      <c r="J172" s="39">
        <v>0</v>
      </c>
      <c r="K172" s="39">
        <v>6.0000000000000001E-3</v>
      </c>
      <c r="L172" s="39">
        <v>0</v>
      </c>
      <c r="M172" s="39">
        <v>7.5</v>
      </c>
      <c r="N172" s="39">
        <v>3.6</v>
      </c>
      <c r="O172" s="39">
        <v>1.8</v>
      </c>
      <c r="P172" s="39">
        <v>0.42</v>
      </c>
      <c r="Q172" s="39">
        <v>13.8</v>
      </c>
      <c r="R172" s="3"/>
    </row>
    <row r="173" spans="1:18" ht="22.5" customHeight="1">
      <c r="A173" s="119"/>
      <c r="B173" s="112" t="s">
        <v>13</v>
      </c>
      <c r="C173" s="113"/>
      <c r="D173" s="90">
        <v>360</v>
      </c>
      <c r="E173" s="14">
        <f t="shared" ref="E173:Q173" si="36">SUM(E170:E172)</f>
        <v>8.4359999999999999</v>
      </c>
      <c r="F173" s="14">
        <f t="shared" si="36"/>
        <v>9.7179999999999982</v>
      </c>
      <c r="G173" s="14">
        <f t="shared" si="36"/>
        <v>57.620000000000005</v>
      </c>
      <c r="H173" s="14">
        <f t="shared" si="36"/>
        <v>354.35300000000001</v>
      </c>
      <c r="I173" s="41">
        <f t="shared" si="36"/>
        <v>2.6</v>
      </c>
      <c r="J173" s="41">
        <f t="shared" si="36"/>
        <v>0.10900000000000001</v>
      </c>
      <c r="K173" s="41">
        <f t="shared" si="36"/>
        <v>0.32200000000000001</v>
      </c>
      <c r="L173" s="43">
        <f t="shared" si="36"/>
        <v>56</v>
      </c>
      <c r="M173" s="43">
        <f t="shared" si="36"/>
        <v>259.596</v>
      </c>
      <c r="N173" s="43">
        <f t="shared" si="36"/>
        <v>210.13800000000001</v>
      </c>
      <c r="O173" s="41">
        <f t="shared" si="36"/>
        <v>39.756999999999991</v>
      </c>
      <c r="P173" s="41">
        <f t="shared" si="36"/>
        <v>1.139</v>
      </c>
      <c r="Q173" s="41">
        <f t="shared" si="36"/>
        <v>352.48100000000005</v>
      </c>
      <c r="R173" s="3"/>
    </row>
    <row r="174" spans="1:18" ht="16.5" customHeight="1">
      <c r="A174" s="9" t="s">
        <v>12</v>
      </c>
      <c r="B174" s="126" t="s">
        <v>231</v>
      </c>
      <c r="C174" s="127"/>
      <c r="D174" s="17">
        <v>55</v>
      </c>
      <c r="E174" s="39">
        <v>0.22</v>
      </c>
      <c r="F174" s="39">
        <v>0.16500000000000001</v>
      </c>
      <c r="G174" s="39">
        <v>5.665</v>
      </c>
      <c r="H174" s="39">
        <v>25.85</v>
      </c>
      <c r="I174" s="39">
        <v>2.75</v>
      </c>
      <c r="J174" s="39">
        <v>1.0999999999999999E-2</v>
      </c>
      <c r="K174" s="39">
        <v>1.7000000000000001E-2</v>
      </c>
      <c r="L174" s="39">
        <v>0</v>
      </c>
      <c r="M174" s="39">
        <v>10.45</v>
      </c>
      <c r="N174" s="39">
        <v>8.8000000000000007</v>
      </c>
      <c r="O174" s="39">
        <v>6.6</v>
      </c>
      <c r="P174" s="39">
        <v>1.2649999999999999</v>
      </c>
      <c r="Q174" s="39">
        <v>85.25</v>
      </c>
      <c r="R174" s="3" t="s">
        <v>61</v>
      </c>
    </row>
    <row r="175" spans="1:18">
      <c r="A175" s="3"/>
      <c r="B175" s="126" t="s">
        <v>22</v>
      </c>
      <c r="C175" s="127"/>
      <c r="D175" s="17">
        <v>100</v>
      </c>
      <c r="E175" s="47">
        <v>0.5</v>
      </c>
      <c r="F175" s="47">
        <v>0.1</v>
      </c>
      <c r="G175" s="47">
        <v>10.1</v>
      </c>
      <c r="H175" s="47">
        <v>43</v>
      </c>
      <c r="I175" s="47">
        <v>2</v>
      </c>
      <c r="J175" s="47">
        <v>0.01</v>
      </c>
      <c r="K175" s="47">
        <v>0.01</v>
      </c>
      <c r="L175" s="47">
        <v>0</v>
      </c>
      <c r="M175" s="47">
        <v>7</v>
      </c>
      <c r="N175" s="47">
        <v>7</v>
      </c>
      <c r="O175" s="47">
        <v>4</v>
      </c>
      <c r="P175" s="47">
        <v>1.4</v>
      </c>
      <c r="Q175" s="47">
        <v>120</v>
      </c>
      <c r="R175" s="3" t="s">
        <v>24</v>
      </c>
    </row>
    <row r="176" spans="1:18">
      <c r="A176" s="81"/>
      <c r="B176" s="112" t="s">
        <v>14</v>
      </c>
      <c r="C176" s="113"/>
      <c r="D176" s="90">
        <f>SUM(D174:D175)</f>
        <v>155</v>
      </c>
      <c r="E176" s="43">
        <f t="shared" ref="E176:Q176" si="37">SUM(E174:E175)</f>
        <v>0.72</v>
      </c>
      <c r="F176" s="43">
        <f t="shared" si="37"/>
        <v>0.26500000000000001</v>
      </c>
      <c r="G176" s="43">
        <f t="shared" si="37"/>
        <v>15.765000000000001</v>
      </c>
      <c r="H176" s="43">
        <f t="shared" si="37"/>
        <v>68.849999999999994</v>
      </c>
      <c r="I176" s="43">
        <f t="shared" si="37"/>
        <v>4.75</v>
      </c>
      <c r="J176" s="43">
        <f t="shared" si="37"/>
        <v>2.0999999999999998E-2</v>
      </c>
      <c r="K176" s="43">
        <f t="shared" si="37"/>
        <v>2.7000000000000003E-2</v>
      </c>
      <c r="L176" s="43">
        <f t="shared" si="37"/>
        <v>0</v>
      </c>
      <c r="M176" s="43">
        <f t="shared" si="37"/>
        <v>17.45</v>
      </c>
      <c r="N176" s="43">
        <f t="shared" si="37"/>
        <v>15.8</v>
      </c>
      <c r="O176" s="43">
        <f t="shared" si="37"/>
        <v>10.6</v>
      </c>
      <c r="P176" s="43">
        <f t="shared" si="37"/>
        <v>2.665</v>
      </c>
      <c r="Q176" s="43">
        <f t="shared" si="37"/>
        <v>205.25</v>
      </c>
      <c r="R176" s="3"/>
    </row>
    <row r="177" spans="1:18">
      <c r="A177" s="109" t="s">
        <v>47</v>
      </c>
      <c r="B177" s="126" t="s">
        <v>118</v>
      </c>
      <c r="C177" s="127"/>
      <c r="D177" s="17">
        <v>150</v>
      </c>
      <c r="E177" s="39">
        <v>4.024</v>
      </c>
      <c r="F177" s="3">
        <v>5.75</v>
      </c>
      <c r="G177" s="3">
        <v>16.337</v>
      </c>
      <c r="H177" s="3">
        <v>136.839</v>
      </c>
      <c r="I177" s="39">
        <v>30.78</v>
      </c>
      <c r="J177" s="3">
        <v>0.17199999999999999</v>
      </c>
      <c r="K177" s="3">
        <v>9.1999999999999998E-2</v>
      </c>
      <c r="L177" s="39">
        <v>6</v>
      </c>
      <c r="M177" s="3">
        <v>53.134999999999998</v>
      </c>
      <c r="N177" s="3">
        <v>94.105999999999995</v>
      </c>
      <c r="O177" s="3">
        <v>34.590000000000003</v>
      </c>
      <c r="P177" s="3">
        <v>1.3160000000000001</v>
      </c>
      <c r="Q177" s="3">
        <v>531.52499999999998</v>
      </c>
      <c r="R177" s="3" t="s">
        <v>119</v>
      </c>
    </row>
    <row r="178" spans="1:18">
      <c r="A178" s="110"/>
      <c r="B178" s="126" t="s">
        <v>73</v>
      </c>
      <c r="C178" s="127"/>
      <c r="D178" s="17">
        <v>110</v>
      </c>
      <c r="E178" s="39">
        <v>3.45</v>
      </c>
      <c r="F178" s="3">
        <v>5.3550000000000004</v>
      </c>
      <c r="G178" s="3">
        <v>20.283000000000001</v>
      </c>
      <c r="H178" s="39">
        <v>143.67500000000001</v>
      </c>
      <c r="I178" s="39">
        <v>51.15</v>
      </c>
      <c r="J178" s="39">
        <v>0.05</v>
      </c>
      <c r="K178" s="39">
        <v>0.111</v>
      </c>
      <c r="L178" s="39">
        <v>28</v>
      </c>
      <c r="M178" s="39">
        <v>75.790000000000006</v>
      </c>
      <c r="N178" s="39">
        <v>103.125</v>
      </c>
      <c r="O178" s="39">
        <v>34.585000000000001</v>
      </c>
      <c r="P178" s="39">
        <v>1.077</v>
      </c>
      <c r="Q178" s="39">
        <v>699.84500000000003</v>
      </c>
      <c r="R178" s="3" t="s">
        <v>74</v>
      </c>
    </row>
    <row r="179" spans="1:18">
      <c r="A179" s="110"/>
      <c r="B179" s="126" t="s">
        <v>120</v>
      </c>
      <c r="C179" s="127"/>
      <c r="D179" s="17">
        <v>50</v>
      </c>
      <c r="E179" s="16">
        <v>11.712999999999999</v>
      </c>
      <c r="F179" s="16">
        <v>25.116</v>
      </c>
      <c r="G179" s="39">
        <v>6.9939999999999998</v>
      </c>
      <c r="H179" s="16">
        <v>301.00900000000001</v>
      </c>
      <c r="I179" s="39">
        <v>1.0900000000000001</v>
      </c>
      <c r="J179" s="39">
        <v>1.228</v>
      </c>
      <c r="K179" s="39">
        <v>0.124</v>
      </c>
      <c r="L179" s="39">
        <v>12.5</v>
      </c>
      <c r="M179" s="39">
        <v>14.718999999999999</v>
      </c>
      <c r="N179" s="39">
        <v>138.667</v>
      </c>
      <c r="O179" s="39">
        <v>20.486000000000001</v>
      </c>
      <c r="P179" s="39">
        <v>1.5369999999999999</v>
      </c>
      <c r="Q179" s="39">
        <v>236.32</v>
      </c>
      <c r="R179" s="3" t="s">
        <v>121</v>
      </c>
    </row>
    <row r="180" spans="1:18">
      <c r="A180" s="110"/>
      <c r="B180" s="126" t="s">
        <v>64</v>
      </c>
      <c r="C180" s="127"/>
      <c r="D180" s="17">
        <v>150</v>
      </c>
      <c r="E180" s="3">
        <v>0.503</v>
      </c>
      <c r="F180" s="39">
        <v>0.1</v>
      </c>
      <c r="G180" s="3">
        <v>18.425999999999998</v>
      </c>
      <c r="H180" s="39">
        <v>78.703999999999994</v>
      </c>
      <c r="I180" s="39">
        <v>2</v>
      </c>
      <c r="J180" s="39">
        <v>0.01</v>
      </c>
      <c r="K180" s="39">
        <v>0.01</v>
      </c>
      <c r="L180" s="39">
        <v>0</v>
      </c>
      <c r="M180" s="39">
        <v>9.9060000000000006</v>
      </c>
      <c r="N180" s="39">
        <v>7.56</v>
      </c>
      <c r="O180" s="39">
        <v>4.5</v>
      </c>
      <c r="P180" s="39">
        <v>1.4179999999999999</v>
      </c>
      <c r="Q180" s="39">
        <v>125.65</v>
      </c>
      <c r="R180" s="3" t="s">
        <v>51</v>
      </c>
    </row>
    <row r="181" spans="1:18">
      <c r="A181" s="110"/>
      <c r="B181" s="34" t="s">
        <v>50</v>
      </c>
      <c r="C181" s="34"/>
      <c r="D181" s="17">
        <v>40</v>
      </c>
      <c r="E181" s="39">
        <v>2.64</v>
      </c>
      <c r="F181" s="39">
        <v>0.48</v>
      </c>
      <c r="G181" s="39">
        <v>15.84</v>
      </c>
      <c r="H181" s="39">
        <v>79.2</v>
      </c>
      <c r="I181" s="39">
        <v>0</v>
      </c>
      <c r="J181" s="39">
        <v>6.8000000000000005E-2</v>
      </c>
      <c r="K181" s="39">
        <v>3.2000000000000001E-2</v>
      </c>
      <c r="L181" s="39">
        <v>0</v>
      </c>
      <c r="M181" s="39">
        <v>11.6</v>
      </c>
      <c r="N181" s="39">
        <v>60</v>
      </c>
      <c r="O181" s="39">
        <v>18.8</v>
      </c>
      <c r="P181" s="39">
        <v>1.56</v>
      </c>
      <c r="Q181" s="39">
        <v>94</v>
      </c>
      <c r="R181" s="34"/>
    </row>
    <row r="182" spans="1:18" ht="15.75">
      <c r="A182" s="111"/>
      <c r="B182" s="112" t="s">
        <v>18</v>
      </c>
      <c r="C182" s="113"/>
      <c r="D182" s="96">
        <f>SUM(D177:D181)</f>
        <v>500</v>
      </c>
      <c r="E182" s="35">
        <f t="shared" ref="E182:Q182" si="38">SUM(E177:E181)</f>
        <v>22.33</v>
      </c>
      <c r="F182" s="49">
        <f t="shared" si="38"/>
        <v>36.801000000000002</v>
      </c>
      <c r="G182" s="35">
        <f t="shared" si="38"/>
        <v>77.88000000000001</v>
      </c>
      <c r="H182" s="49">
        <f t="shared" si="38"/>
        <v>739.42700000000002</v>
      </c>
      <c r="I182" s="49">
        <f t="shared" si="38"/>
        <v>85.02000000000001</v>
      </c>
      <c r="J182" s="49">
        <f t="shared" si="38"/>
        <v>1.528</v>
      </c>
      <c r="K182" s="49">
        <f t="shared" si="38"/>
        <v>0.36899999999999999</v>
      </c>
      <c r="L182" s="49">
        <f t="shared" si="38"/>
        <v>46.5</v>
      </c>
      <c r="M182" s="57">
        <f t="shared" si="38"/>
        <v>165.15</v>
      </c>
      <c r="N182" s="57">
        <f t="shared" si="38"/>
        <v>403.45800000000003</v>
      </c>
      <c r="O182" s="49">
        <f t="shared" si="38"/>
        <v>112.96100000000001</v>
      </c>
      <c r="P182" s="49">
        <f t="shared" si="38"/>
        <v>6.9079999999999995</v>
      </c>
      <c r="Q182" s="49">
        <f t="shared" si="38"/>
        <v>1687.34</v>
      </c>
      <c r="R182" s="34"/>
    </row>
    <row r="183" spans="1:18">
      <c r="A183" s="109" t="s">
        <v>19</v>
      </c>
      <c r="B183" s="126" t="s">
        <v>59</v>
      </c>
      <c r="C183" s="127"/>
      <c r="D183" s="17">
        <v>200</v>
      </c>
      <c r="E183" s="39">
        <v>5.8</v>
      </c>
      <c r="F183" s="39">
        <v>6.4</v>
      </c>
      <c r="G183" s="39">
        <v>8</v>
      </c>
      <c r="H183" s="39">
        <v>118</v>
      </c>
      <c r="I183" s="39">
        <v>1.4</v>
      </c>
      <c r="J183" s="39">
        <v>0.06</v>
      </c>
      <c r="K183" s="39">
        <v>0.34</v>
      </c>
      <c r="L183" s="39">
        <v>40</v>
      </c>
      <c r="M183" s="39">
        <v>240</v>
      </c>
      <c r="N183" s="39">
        <v>190</v>
      </c>
      <c r="O183" s="39">
        <v>28</v>
      </c>
      <c r="P183" s="39">
        <v>0.2</v>
      </c>
      <c r="Q183" s="39">
        <v>292</v>
      </c>
      <c r="R183" s="3" t="s">
        <v>30</v>
      </c>
    </row>
    <row r="184" spans="1:18">
      <c r="A184" s="110"/>
      <c r="B184" s="126" t="s">
        <v>69</v>
      </c>
      <c r="C184" s="127"/>
      <c r="D184" s="17">
        <v>20</v>
      </c>
      <c r="E184" s="39">
        <v>1.5</v>
      </c>
      <c r="F184" s="39">
        <v>0.57999999999999996</v>
      </c>
      <c r="G184" s="39">
        <v>10.28</v>
      </c>
      <c r="H184" s="39">
        <v>52.4</v>
      </c>
      <c r="I184" s="39">
        <v>0</v>
      </c>
      <c r="J184" s="39">
        <v>2.1999999999999999E-2</v>
      </c>
      <c r="K184" s="39">
        <v>6.0000000000000001E-3</v>
      </c>
      <c r="L184" s="39">
        <v>0</v>
      </c>
      <c r="M184" s="39">
        <v>3.8</v>
      </c>
      <c r="N184" s="39">
        <v>13</v>
      </c>
      <c r="O184" s="39">
        <v>2.6</v>
      </c>
      <c r="P184" s="39">
        <v>0.24</v>
      </c>
      <c r="Q184" s="39">
        <v>18.399999999999999</v>
      </c>
      <c r="R184" s="3"/>
    </row>
    <row r="185" spans="1:18">
      <c r="A185" s="111"/>
      <c r="B185" s="70" t="s">
        <v>20</v>
      </c>
      <c r="C185" s="27"/>
      <c r="D185" s="90">
        <f>SUM(D183:D184)</f>
        <v>220</v>
      </c>
      <c r="E185" s="43">
        <f t="shared" ref="E185:Q185" si="39">SUM(E183:E184)</f>
        <v>7.3</v>
      </c>
      <c r="F185" s="43">
        <f t="shared" si="39"/>
        <v>6.98</v>
      </c>
      <c r="G185" s="43">
        <f t="shared" si="39"/>
        <v>18.28</v>
      </c>
      <c r="H185" s="43">
        <f t="shared" si="39"/>
        <v>170.4</v>
      </c>
      <c r="I185" s="43">
        <f t="shared" si="39"/>
        <v>1.4</v>
      </c>
      <c r="J185" s="43">
        <f t="shared" si="39"/>
        <v>8.199999999999999E-2</v>
      </c>
      <c r="K185" s="43">
        <f t="shared" si="39"/>
        <v>0.34600000000000003</v>
      </c>
      <c r="L185" s="43">
        <f t="shared" si="39"/>
        <v>40</v>
      </c>
      <c r="M185" s="43">
        <f t="shared" si="39"/>
        <v>243.8</v>
      </c>
      <c r="N185" s="43">
        <f t="shared" si="39"/>
        <v>203</v>
      </c>
      <c r="O185" s="43">
        <f t="shared" si="39"/>
        <v>30.6</v>
      </c>
      <c r="P185" s="43">
        <f t="shared" si="39"/>
        <v>0.44</v>
      </c>
      <c r="Q185" s="43">
        <f t="shared" si="39"/>
        <v>310.39999999999998</v>
      </c>
      <c r="R185" s="3"/>
    </row>
    <row r="186" spans="1:18">
      <c r="A186" s="109" t="s">
        <v>26</v>
      </c>
      <c r="B186" s="126" t="s">
        <v>122</v>
      </c>
      <c r="C186" s="127"/>
      <c r="D186" s="17">
        <v>140</v>
      </c>
      <c r="E186" s="3">
        <v>14.13</v>
      </c>
      <c r="F186" s="3">
        <v>14.108000000000001</v>
      </c>
      <c r="G186" s="39">
        <v>6.13</v>
      </c>
      <c r="H186" s="3">
        <v>207.53</v>
      </c>
      <c r="I186" s="39">
        <v>0.67</v>
      </c>
      <c r="J186" s="3">
        <v>0.94199999999999995</v>
      </c>
      <c r="K186" s="3">
        <v>0.34699999999999998</v>
      </c>
      <c r="L186" s="39">
        <v>181</v>
      </c>
      <c r="M186" s="39">
        <v>99.19</v>
      </c>
      <c r="N186" s="3">
        <v>229.41499999999999</v>
      </c>
      <c r="O186" s="39">
        <v>30.71</v>
      </c>
      <c r="P186" s="3">
        <v>1.865</v>
      </c>
      <c r="Q186" s="3">
        <v>276.19499999999999</v>
      </c>
      <c r="R186" s="3" t="s">
        <v>123</v>
      </c>
    </row>
    <row r="187" spans="1:18">
      <c r="A187" s="110"/>
      <c r="B187" s="126" t="s">
        <v>202</v>
      </c>
      <c r="C187" s="127"/>
      <c r="D187" s="17">
        <v>50</v>
      </c>
      <c r="E187" s="39">
        <v>0.93</v>
      </c>
      <c r="F187" s="39">
        <v>2.0720000000000001</v>
      </c>
      <c r="G187" s="39">
        <v>4.7160000000000002</v>
      </c>
      <c r="H187" s="39">
        <v>41.7</v>
      </c>
      <c r="I187" s="39">
        <v>6.12</v>
      </c>
      <c r="J187" s="39">
        <v>1.4999999999999999E-2</v>
      </c>
      <c r="K187" s="39">
        <v>0.2</v>
      </c>
      <c r="L187" s="39">
        <v>0</v>
      </c>
      <c r="M187" s="39">
        <v>23.76</v>
      </c>
      <c r="N187" s="39">
        <v>26.975999999999999</v>
      </c>
      <c r="O187" s="39">
        <v>14.208</v>
      </c>
      <c r="P187" s="39">
        <v>0.83199999999999996</v>
      </c>
      <c r="Q187" s="39">
        <v>175.512</v>
      </c>
      <c r="R187" s="3" t="s">
        <v>203</v>
      </c>
    </row>
    <row r="188" spans="1:18">
      <c r="A188" s="110"/>
      <c r="B188" s="126" t="s">
        <v>68</v>
      </c>
      <c r="C188" s="127"/>
      <c r="D188" s="17">
        <v>180</v>
      </c>
      <c r="E188" s="3">
        <v>0.13600000000000001</v>
      </c>
      <c r="F188" s="3">
        <v>4.0000000000000001E-3</v>
      </c>
      <c r="G188" s="3">
        <v>6.3179999999999996</v>
      </c>
      <c r="H188" s="39">
        <v>26.54</v>
      </c>
      <c r="I188" s="39">
        <v>1.65</v>
      </c>
      <c r="J188" s="39">
        <v>5.0000000000000001E-3</v>
      </c>
      <c r="K188" s="39">
        <v>6.0000000000000001E-3</v>
      </c>
      <c r="L188" s="39">
        <v>0</v>
      </c>
      <c r="M188" s="39">
        <v>12.355</v>
      </c>
      <c r="N188" s="39">
        <v>5</v>
      </c>
      <c r="O188" s="39">
        <v>4.4800000000000004</v>
      </c>
      <c r="P188" s="39">
        <v>0.45200000000000001</v>
      </c>
      <c r="Q188" s="39">
        <v>19.64</v>
      </c>
      <c r="R188" s="21" t="s">
        <v>23</v>
      </c>
    </row>
    <row r="189" spans="1:18">
      <c r="A189" s="110"/>
      <c r="B189" s="126" t="s">
        <v>37</v>
      </c>
      <c r="C189" s="127"/>
      <c r="D189" s="17">
        <v>30</v>
      </c>
      <c r="E189" s="39">
        <v>2.25</v>
      </c>
      <c r="F189" s="39">
        <v>0.87</v>
      </c>
      <c r="G189" s="39">
        <v>15.42</v>
      </c>
      <c r="H189" s="39">
        <v>78.599999999999994</v>
      </c>
      <c r="I189" s="39">
        <v>0</v>
      </c>
      <c r="J189" s="39">
        <v>3.3000000000000002E-2</v>
      </c>
      <c r="K189" s="39">
        <v>8.9999999999999993E-3</v>
      </c>
      <c r="L189" s="39">
        <v>0</v>
      </c>
      <c r="M189" s="39">
        <v>5.7</v>
      </c>
      <c r="N189" s="39">
        <v>19.5</v>
      </c>
      <c r="O189" s="39">
        <v>3.9</v>
      </c>
      <c r="P189" s="39">
        <v>0.36</v>
      </c>
      <c r="Q189" s="39">
        <v>27.6</v>
      </c>
      <c r="R189" s="3"/>
    </row>
    <row r="190" spans="1:18" ht="15.75">
      <c r="A190" s="111"/>
      <c r="B190" s="112" t="s">
        <v>38</v>
      </c>
      <c r="C190" s="113"/>
      <c r="D190" s="90">
        <f>SUM(D186:D189)</f>
        <v>400</v>
      </c>
      <c r="E190" s="14">
        <f t="shared" ref="E190:Q190" si="40">SUM(E186:E189)</f>
        <v>17.445999999999998</v>
      </c>
      <c r="F190" s="14">
        <f t="shared" si="40"/>
        <v>17.054000000000002</v>
      </c>
      <c r="G190" s="14">
        <f t="shared" si="40"/>
        <v>32.584000000000003</v>
      </c>
      <c r="H190" s="14">
        <f t="shared" si="40"/>
        <v>354.37</v>
      </c>
      <c r="I190" s="14">
        <f t="shared" si="40"/>
        <v>8.44</v>
      </c>
      <c r="J190" s="14">
        <f t="shared" si="40"/>
        <v>0.995</v>
      </c>
      <c r="K190" s="41">
        <f t="shared" si="40"/>
        <v>0.56199999999999994</v>
      </c>
      <c r="L190" s="32">
        <f t="shared" si="40"/>
        <v>181</v>
      </c>
      <c r="M190" s="43">
        <f t="shared" si="40"/>
        <v>141.005</v>
      </c>
      <c r="N190" s="43">
        <f t="shared" si="40"/>
        <v>280.89099999999996</v>
      </c>
      <c r="O190" s="14">
        <f t="shared" si="40"/>
        <v>53.297999999999995</v>
      </c>
      <c r="P190" s="14">
        <f t="shared" si="40"/>
        <v>3.5089999999999999</v>
      </c>
      <c r="Q190" s="14">
        <f t="shared" si="40"/>
        <v>498.947</v>
      </c>
      <c r="R190" s="3"/>
    </row>
    <row r="191" spans="1:18" ht="15.75">
      <c r="A191" s="9" t="s">
        <v>52</v>
      </c>
      <c r="B191" s="112"/>
      <c r="C191" s="113"/>
      <c r="D191" s="91">
        <f>D190+D185+D182+D176+D173</f>
        <v>1635</v>
      </c>
      <c r="E191" s="36">
        <f t="shared" ref="E191:Q191" si="41">E190+E185+E182+E176+E173</f>
        <v>56.231999999999992</v>
      </c>
      <c r="F191" s="42">
        <f t="shared" si="41"/>
        <v>70.818000000000012</v>
      </c>
      <c r="G191" s="42">
        <f t="shared" si="41"/>
        <v>202.12900000000002</v>
      </c>
      <c r="H191" s="42">
        <f t="shared" si="41"/>
        <v>1687.4</v>
      </c>
      <c r="I191" s="42">
        <f t="shared" si="41"/>
        <v>102.21000000000001</v>
      </c>
      <c r="J191" s="42">
        <f t="shared" si="41"/>
        <v>2.7349999999999999</v>
      </c>
      <c r="K191" s="42">
        <f t="shared" si="41"/>
        <v>1.6259999999999999</v>
      </c>
      <c r="L191" s="37">
        <f t="shared" si="41"/>
        <v>323.5</v>
      </c>
      <c r="M191" s="42">
        <f t="shared" si="41"/>
        <v>827.00100000000009</v>
      </c>
      <c r="N191" s="54">
        <f t="shared" si="41"/>
        <v>1113.2869999999998</v>
      </c>
      <c r="O191" s="42">
        <f t="shared" si="41"/>
        <v>247.21600000000001</v>
      </c>
      <c r="P191" s="42">
        <f t="shared" si="41"/>
        <v>14.660999999999998</v>
      </c>
      <c r="Q191" s="42">
        <f t="shared" si="41"/>
        <v>3054.4180000000001</v>
      </c>
      <c r="R191" s="3"/>
    </row>
    <row r="192" spans="1:18" ht="15.75">
      <c r="A192" s="38" t="s">
        <v>128</v>
      </c>
      <c r="B192" s="112"/>
      <c r="C192" s="113"/>
      <c r="D192" s="1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75" customHeight="1">
      <c r="A193" s="117" t="s">
        <v>10</v>
      </c>
      <c r="B193" s="124" t="s">
        <v>204</v>
      </c>
      <c r="C193" s="125"/>
      <c r="D193" s="17">
        <v>150</v>
      </c>
      <c r="E193" s="13">
        <v>5.4429999999999996</v>
      </c>
      <c r="F193" s="13">
        <v>10.393000000000001</v>
      </c>
      <c r="G193" s="13">
        <v>22.815000000000001</v>
      </c>
      <c r="H193" s="47">
        <v>207.45</v>
      </c>
      <c r="I193" s="47">
        <v>1.3</v>
      </c>
      <c r="J193" s="47">
        <v>7.2999999999999995E-2</v>
      </c>
      <c r="K193" s="47">
        <v>0.17100000000000001</v>
      </c>
      <c r="L193" s="47">
        <v>36</v>
      </c>
      <c r="M193" s="47">
        <v>134.20599999999999</v>
      </c>
      <c r="N193" s="47">
        <v>178.64</v>
      </c>
      <c r="O193" s="47">
        <v>25.344000000000001</v>
      </c>
      <c r="P193" s="47">
        <v>0.6</v>
      </c>
      <c r="Q193" s="47">
        <v>193.80799999999999</v>
      </c>
      <c r="R193" s="3" t="s">
        <v>129</v>
      </c>
    </row>
    <row r="194" spans="1:18">
      <c r="A194" s="118"/>
      <c r="B194" s="126" t="s">
        <v>55</v>
      </c>
      <c r="C194" s="127"/>
      <c r="D194" s="17">
        <v>180</v>
      </c>
      <c r="E194" s="3">
        <v>2.903</v>
      </c>
      <c r="F194" s="3">
        <v>3.2090000000000001</v>
      </c>
      <c r="G194" s="3">
        <v>10.691000000000001</v>
      </c>
      <c r="H194" s="3">
        <v>84.058999999999997</v>
      </c>
      <c r="I194" s="39">
        <v>1.3</v>
      </c>
      <c r="J194" s="39">
        <v>0.04</v>
      </c>
      <c r="K194" s="39">
        <v>0.15</v>
      </c>
      <c r="L194" s="15">
        <v>20</v>
      </c>
      <c r="M194" s="3">
        <v>123.685</v>
      </c>
      <c r="N194" s="3">
        <v>90.119</v>
      </c>
      <c r="O194" s="39">
        <v>14.8</v>
      </c>
      <c r="P194" s="3">
        <v>0.11799999999999999</v>
      </c>
      <c r="Q194" s="3">
        <v>147.066</v>
      </c>
      <c r="R194" s="3" t="s">
        <v>36</v>
      </c>
    </row>
    <row r="195" spans="1:18">
      <c r="A195" s="118"/>
      <c r="B195" s="126" t="s">
        <v>45</v>
      </c>
      <c r="C195" s="127"/>
      <c r="D195" s="20" t="s">
        <v>205</v>
      </c>
      <c r="E195" s="39">
        <v>1.165</v>
      </c>
      <c r="F195" s="39">
        <v>4.0599999999999996</v>
      </c>
      <c r="G195" s="3">
        <v>7.7750000000000004</v>
      </c>
      <c r="H195" s="39">
        <v>72.349999999999994</v>
      </c>
      <c r="I195" s="39">
        <v>0</v>
      </c>
      <c r="J195" s="39">
        <v>1.7000000000000001E-2</v>
      </c>
      <c r="K195" s="39">
        <v>1.0999999999999999E-2</v>
      </c>
      <c r="L195" s="39">
        <v>20</v>
      </c>
      <c r="M195" s="39">
        <v>4.05</v>
      </c>
      <c r="N195" s="39">
        <v>11.25</v>
      </c>
      <c r="O195" s="39">
        <v>1.95</v>
      </c>
      <c r="P195" s="39">
        <v>0.19</v>
      </c>
      <c r="Q195" s="39">
        <v>36.75</v>
      </c>
      <c r="R195" s="3" t="s">
        <v>46</v>
      </c>
    </row>
    <row r="196" spans="1:18" ht="15.75">
      <c r="A196" s="119"/>
      <c r="B196" s="112" t="s">
        <v>13</v>
      </c>
      <c r="C196" s="113"/>
      <c r="D196" s="90">
        <v>350</v>
      </c>
      <c r="E196" s="41">
        <f t="shared" ref="E196:Q196" si="42">SUM(E193:E195)</f>
        <v>9.5109999999999992</v>
      </c>
      <c r="F196" s="14">
        <f t="shared" si="42"/>
        <v>17.661999999999999</v>
      </c>
      <c r="G196" s="14">
        <f t="shared" si="42"/>
        <v>41.280999999999999</v>
      </c>
      <c r="H196" s="14">
        <f t="shared" si="42"/>
        <v>363.85900000000004</v>
      </c>
      <c r="I196" s="41">
        <f t="shared" si="42"/>
        <v>2.6</v>
      </c>
      <c r="J196" s="41">
        <f t="shared" si="42"/>
        <v>0.13</v>
      </c>
      <c r="K196" s="41">
        <f t="shared" si="42"/>
        <v>0.33200000000000002</v>
      </c>
      <c r="L196" s="41">
        <f t="shared" si="42"/>
        <v>76</v>
      </c>
      <c r="M196" s="43">
        <f t="shared" si="42"/>
        <v>261.94099999999997</v>
      </c>
      <c r="N196" s="43">
        <f t="shared" si="42"/>
        <v>280.00900000000001</v>
      </c>
      <c r="O196" s="41">
        <f t="shared" si="42"/>
        <v>42.094000000000008</v>
      </c>
      <c r="P196" s="41">
        <f t="shared" si="42"/>
        <v>0.90799999999999992</v>
      </c>
      <c r="Q196" s="41">
        <f t="shared" si="42"/>
        <v>377.62400000000002</v>
      </c>
      <c r="R196" s="3"/>
    </row>
    <row r="197" spans="1:18">
      <c r="A197" s="9" t="s">
        <v>12</v>
      </c>
      <c r="B197" s="126" t="s">
        <v>231</v>
      </c>
      <c r="C197" s="127"/>
      <c r="D197" s="17">
        <v>130</v>
      </c>
      <c r="E197" s="47">
        <v>0.52</v>
      </c>
      <c r="F197" s="47">
        <v>0.52</v>
      </c>
      <c r="G197" s="47">
        <v>12.74</v>
      </c>
      <c r="H197" s="47">
        <v>61.1</v>
      </c>
      <c r="I197" s="47">
        <v>13</v>
      </c>
      <c r="J197" s="47">
        <v>3.9E-2</v>
      </c>
      <c r="K197" s="47">
        <v>2.5999999999999999E-2</v>
      </c>
      <c r="L197" s="47">
        <v>0</v>
      </c>
      <c r="M197" s="47">
        <v>20.8</v>
      </c>
      <c r="N197" s="47">
        <v>14.3</v>
      </c>
      <c r="O197" s="47">
        <v>1.17</v>
      </c>
      <c r="P197" s="47">
        <v>2.86</v>
      </c>
      <c r="Q197" s="47">
        <v>361.4</v>
      </c>
      <c r="R197" s="3" t="s">
        <v>61</v>
      </c>
    </row>
    <row r="198" spans="1:18">
      <c r="A198" s="81"/>
      <c r="B198" s="112" t="s">
        <v>14</v>
      </c>
      <c r="C198" s="113"/>
      <c r="D198" s="90">
        <f>SUM(D197)</f>
        <v>130</v>
      </c>
      <c r="E198" s="43">
        <f t="shared" ref="E198:Q198" si="43">SUM(E197)</f>
        <v>0.52</v>
      </c>
      <c r="F198" s="43">
        <f t="shared" si="43"/>
        <v>0.52</v>
      </c>
      <c r="G198" s="43">
        <f t="shared" si="43"/>
        <v>12.74</v>
      </c>
      <c r="H198" s="43">
        <f t="shared" si="43"/>
        <v>61.1</v>
      </c>
      <c r="I198" s="43">
        <f t="shared" si="43"/>
        <v>13</v>
      </c>
      <c r="J198" s="43">
        <f t="shared" si="43"/>
        <v>3.9E-2</v>
      </c>
      <c r="K198" s="43">
        <f t="shared" si="43"/>
        <v>2.5999999999999999E-2</v>
      </c>
      <c r="L198" s="43">
        <f t="shared" si="43"/>
        <v>0</v>
      </c>
      <c r="M198" s="43">
        <f t="shared" si="43"/>
        <v>20.8</v>
      </c>
      <c r="N198" s="43">
        <f t="shared" si="43"/>
        <v>14.3</v>
      </c>
      <c r="O198" s="43">
        <f t="shared" si="43"/>
        <v>1.17</v>
      </c>
      <c r="P198" s="43">
        <f t="shared" si="43"/>
        <v>2.86</v>
      </c>
      <c r="Q198" s="43">
        <f t="shared" si="43"/>
        <v>361.4</v>
      </c>
      <c r="R198" s="3"/>
    </row>
    <row r="199" spans="1:18">
      <c r="A199" s="109" t="s">
        <v>47</v>
      </c>
      <c r="B199" s="126" t="s">
        <v>225</v>
      </c>
      <c r="C199" s="127"/>
      <c r="D199" s="17">
        <v>150</v>
      </c>
      <c r="E199" s="3">
        <v>3.8069999999999999</v>
      </c>
      <c r="F199" s="3">
        <v>5.6310000000000002</v>
      </c>
      <c r="G199" s="3">
        <v>14.637</v>
      </c>
      <c r="H199" s="3">
        <v>125.09399999999999</v>
      </c>
      <c r="I199" s="3">
        <v>17.079999999999998</v>
      </c>
      <c r="J199" s="3">
        <v>0.13200000000000001</v>
      </c>
      <c r="K199" s="3">
        <v>8.8999999999999996E-2</v>
      </c>
      <c r="L199" s="39">
        <v>6</v>
      </c>
      <c r="M199" s="3">
        <v>34.734999999999999</v>
      </c>
      <c r="N199" s="3">
        <v>82.561999999999998</v>
      </c>
      <c r="O199" s="3">
        <v>28.984999999999999</v>
      </c>
      <c r="P199" s="3">
        <v>1.1339999999999999</v>
      </c>
      <c r="Q199" s="3">
        <v>523.09500000000003</v>
      </c>
      <c r="R199" s="3" t="s">
        <v>130</v>
      </c>
    </row>
    <row r="200" spans="1:18">
      <c r="A200" s="110"/>
      <c r="B200" s="126" t="s">
        <v>163</v>
      </c>
      <c r="C200" s="127"/>
      <c r="D200" s="17">
        <v>130</v>
      </c>
      <c r="E200" s="3">
        <v>14.334</v>
      </c>
      <c r="F200" s="3">
        <v>31.004000000000001</v>
      </c>
      <c r="G200" s="3">
        <v>15.494999999999999</v>
      </c>
      <c r="H200" s="3">
        <v>400.11900000000003</v>
      </c>
      <c r="I200" s="3">
        <v>61.13</v>
      </c>
      <c r="J200" s="3">
        <v>0.43</v>
      </c>
      <c r="K200" s="3">
        <v>0.20100000000000001</v>
      </c>
      <c r="L200" s="3">
        <v>20.029</v>
      </c>
      <c r="M200" s="3">
        <v>85.974999999999994</v>
      </c>
      <c r="N200" s="3">
        <v>199.83199999999999</v>
      </c>
      <c r="O200" s="3">
        <v>50.67</v>
      </c>
      <c r="P200" s="3">
        <v>2.4729999999999999</v>
      </c>
      <c r="Q200" s="3">
        <v>661.65499999999997</v>
      </c>
      <c r="R200" s="3" t="s">
        <v>131</v>
      </c>
    </row>
    <row r="201" spans="1:18">
      <c r="A201" s="110"/>
      <c r="B201" s="126" t="s">
        <v>132</v>
      </c>
      <c r="C201" s="127"/>
      <c r="D201" s="17">
        <v>30</v>
      </c>
      <c r="E201" s="3">
        <v>0.91800000000000004</v>
      </c>
      <c r="F201" s="3">
        <v>1.4650000000000001</v>
      </c>
      <c r="G201" s="3">
        <v>4.0410000000000004</v>
      </c>
      <c r="H201" s="39">
        <v>33.36</v>
      </c>
      <c r="I201" s="39">
        <v>7.0000000000000007E-2</v>
      </c>
      <c r="J201" s="39">
        <v>0.85399999999999998</v>
      </c>
      <c r="K201" s="39">
        <v>1.6E-2</v>
      </c>
      <c r="L201" s="39">
        <v>8.4</v>
      </c>
      <c r="M201" s="39">
        <v>15.324</v>
      </c>
      <c r="N201" s="39">
        <v>13.205</v>
      </c>
      <c r="O201" s="39">
        <v>2.4260000000000002</v>
      </c>
      <c r="P201" s="39">
        <v>8.3000000000000004E-2</v>
      </c>
      <c r="Q201" s="39">
        <v>23.535</v>
      </c>
      <c r="R201" s="3" t="s">
        <v>133</v>
      </c>
    </row>
    <row r="202" spans="1:18">
      <c r="A202" s="110"/>
      <c r="B202" s="122" t="s">
        <v>64</v>
      </c>
      <c r="C202" s="123"/>
      <c r="D202" s="17">
        <v>150</v>
      </c>
      <c r="E202" s="39">
        <v>0.503</v>
      </c>
      <c r="F202" s="39">
        <v>0.1</v>
      </c>
      <c r="G202" s="3">
        <v>18.425999999999998</v>
      </c>
      <c r="H202" s="39">
        <v>78.703999999999994</v>
      </c>
      <c r="I202" s="39">
        <v>2</v>
      </c>
      <c r="J202" s="39">
        <v>0.01</v>
      </c>
      <c r="K202" s="39">
        <v>0.01</v>
      </c>
      <c r="L202" s="39">
        <v>0</v>
      </c>
      <c r="M202" s="39">
        <v>9.9060000000000006</v>
      </c>
      <c r="N202" s="39">
        <v>7.56</v>
      </c>
      <c r="O202" s="39">
        <v>4.5</v>
      </c>
      <c r="P202" s="39">
        <v>1.4179999999999999</v>
      </c>
      <c r="Q202" s="39">
        <v>125.65</v>
      </c>
      <c r="R202" s="3" t="s">
        <v>51</v>
      </c>
    </row>
    <row r="203" spans="1:18">
      <c r="A203" s="110"/>
      <c r="B203" s="130" t="s">
        <v>76</v>
      </c>
      <c r="C203" s="130"/>
      <c r="D203" s="17">
        <v>40</v>
      </c>
      <c r="E203" s="39">
        <v>2.64</v>
      </c>
      <c r="F203" s="39">
        <v>0.48</v>
      </c>
      <c r="G203" s="39">
        <v>15.84</v>
      </c>
      <c r="H203" s="39">
        <v>79.2</v>
      </c>
      <c r="I203" s="39">
        <v>0</v>
      </c>
      <c r="J203" s="39">
        <v>6.8000000000000005E-2</v>
      </c>
      <c r="K203" s="39">
        <v>3.2000000000000001E-2</v>
      </c>
      <c r="L203" s="39">
        <v>0</v>
      </c>
      <c r="M203" s="39">
        <v>11.6</v>
      </c>
      <c r="N203" s="39">
        <v>60</v>
      </c>
      <c r="O203" s="39">
        <v>18.8</v>
      </c>
      <c r="P203" s="39">
        <v>1.56</v>
      </c>
      <c r="Q203" s="39">
        <v>94</v>
      </c>
      <c r="R203" s="3"/>
    </row>
    <row r="204" spans="1:18" ht="15.75">
      <c r="A204" s="111"/>
      <c r="B204" s="112"/>
      <c r="C204" s="113"/>
      <c r="D204" s="90">
        <f>SUM(D199:D203)</f>
        <v>500</v>
      </c>
      <c r="E204" s="14">
        <f t="shared" ref="E204:Q204" si="44">SUM(E199:E203)</f>
        <v>22.201999999999998</v>
      </c>
      <c r="F204" s="14">
        <f t="shared" si="44"/>
        <v>38.680000000000007</v>
      </c>
      <c r="G204" s="41">
        <f t="shared" si="44"/>
        <v>68.439000000000007</v>
      </c>
      <c r="H204" s="14">
        <f t="shared" si="44"/>
        <v>716.47699999999998</v>
      </c>
      <c r="I204" s="14">
        <f t="shared" si="44"/>
        <v>80.28</v>
      </c>
      <c r="J204" s="14">
        <f t="shared" si="44"/>
        <v>1.494</v>
      </c>
      <c r="K204" s="14">
        <f t="shared" si="44"/>
        <v>0.34800000000000009</v>
      </c>
      <c r="L204" s="41">
        <f t="shared" si="44"/>
        <v>34.429000000000002</v>
      </c>
      <c r="M204" s="14">
        <f t="shared" si="44"/>
        <v>157.54</v>
      </c>
      <c r="N204" s="41">
        <f t="shared" si="44"/>
        <v>363.15899999999999</v>
      </c>
      <c r="O204" s="41">
        <f t="shared" si="44"/>
        <v>105.381</v>
      </c>
      <c r="P204" s="41">
        <f t="shared" si="44"/>
        <v>6.6679999999999993</v>
      </c>
      <c r="Q204" s="41">
        <f t="shared" si="44"/>
        <v>1427.9350000000002</v>
      </c>
      <c r="R204" s="3"/>
    </row>
    <row r="205" spans="1:18">
      <c r="A205" s="9" t="s">
        <v>19</v>
      </c>
      <c r="B205" s="126" t="s">
        <v>192</v>
      </c>
      <c r="C205" s="127"/>
      <c r="D205" s="17">
        <v>200</v>
      </c>
      <c r="E205" s="39">
        <v>5.8</v>
      </c>
      <c r="F205" s="39">
        <v>6.4</v>
      </c>
      <c r="G205" s="39">
        <v>8</v>
      </c>
      <c r="H205" s="39">
        <v>118</v>
      </c>
      <c r="I205" s="39">
        <v>1.4</v>
      </c>
      <c r="J205" s="39">
        <v>0.06</v>
      </c>
      <c r="K205" s="39">
        <v>0.34</v>
      </c>
      <c r="L205" s="39">
        <v>40</v>
      </c>
      <c r="M205" s="39">
        <v>240</v>
      </c>
      <c r="N205" s="39">
        <v>190</v>
      </c>
      <c r="O205" s="39">
        <v>28</v>
      </c>
      <c r="P205" s="39">
        <v>0.2</v>
      </c>
      <c r="Q205" s="39">
        <v>292</v>
      </c>
      <c r="R205" s="3" t="s">
        <v>193</v>
      </c>
    </row>
    <row r="206" spans="1:18">
      <c r="A206" s="3"/>
      <c r="B206" s="126" t="s">
        <v>134</v>
      </c>
      <c r="C206" s="127"/>
      <c r="D206" s="17">
        <v>20</v>
      </c>
      <c r="E206" s="3">
        <v>1.516</v>
      </c>
      <c r="F206" s="3">
        <v>3.0289999999999999</v>
      </c>
      <c r="G206" s="3">
        <v>10.305999999999999</v>
      </c>
      <c r="H206" s="39">
        <v>74.61</v>
      </c>
      <c r="I206" s="39">
        <v>0</v>
      </c>
      <c r="J206" s="39">
        <v>2.1999999999999999E-2</v>
      </c>
      <c r="K206" s="39">
        <v>8.0000000000000002E-3</v>
      </c>
      <c r="L206" s="39">
        <v>8</v>
      </c>
      <c r="M206" s="39">
        <v>4.28</v>
      </c>
      <c r="N206" s="39">
        <v>13.62</v>
      </c>
      <c r="O206" s="39">
        <v>2.6</v>
      </c>
      <c r="P206" s="39">
        <v>0.24399999999999999</v>
      </c>
      <c r="Q206" s="39">
        <v>19</v>
      </c>
      <c r="R206" s="3"/>
    </row>
    <row r="207" spans="1:18" ht="15.75">
      <c r="A207" s="3"/>
      <c r="B207" s="112" t="s">
        <v>215</v>
      </c>
      <c r="C207" s="113"/>
      <c r="D207" s="90">
        <f>SUM(D205:D206)</f>
        <v>220</v>
      </c>
      <c r="E207" s="14">
        <f t="shared" ref="E207:Q207" si="45">SUM(E205:E206)</f>
        <v>7.3159999999999998</v>
      </c>
      <c r="F207" s="14">
        <f t="shared" si="45"/>
        <v>9.4290000000000003</v>
      </c>
      <c r="G207" s="14">
        <f t="shared" si="45"/>
        <v>18.305999999999997</v>
      </c>
      <c r="H207" s="41">
        <f t="shared" si="45"/>
        <v>192.61</v>
      </c>
      <c r="I207" s="41">
        <f t="shared" si="45"/>
        <v>1.4</v>
      </c>
      <c r="J207" s="41">
        <f t="shared" si="45"/>
        <v>8.199999999999999E-2</v>
      </c>
      <c r="K207" s="41">
        <f t="shared" si="45"/>
        <v>0.34800000000000003</v>
      </c>
      <c r="L207" s="41">
        <f t="shared" si="45"/>
        <v>48</v>
      </c>
      <c r="M207" s="41">
        <f t="shared" si="45"/>
        <v>244.28</v>
      </c>
      <c r="N207" s="41">
        <f t="shared" si="45"/>
        <v>203.62</v>
      </c>
      <c r="O207" s="41">
        <f t="shared" si="45"/>
        <v>30.6</v>
      </c>
      <c r="P207" s="41">
        <f t="shared" si="45"/>
        <v>0.44400000000000001</v>
      </c>
      <c r="Q207" s="41">
        <f t="shared" si="45"/>
        <v>311</v>
      </c>
      <c r="R207" s="3"/>
    </row>
    <row r="208" spans="1:18">
      <c r="A208" s="79" t="s">
        <v>26</v>
      </c>
      <c r="B208" s="122" t="s">
        <v>81</v>
      </c>
      <c r="C208" s="123"/>
      <c r="D208" s="17">
        <v>100</v>
      </c>
      <c r="E208" s="3">
        <v>16.757000000000001</v>
      </c>
      <c r="F208" s="3">
        <v>12.364000000000001</v>
      </c>
      <c r="G208" s="3">
        <v>14.537000000000001</v>
      </c>
      <c r="H208" s="3">
        <v>239.63</v>
      </c>
      <c r="I208" s="39">
        <v>0.4</v>
      </c>
      <c r="J208" s="3">
        <v>0.89600000000000002</v>
      </c>
      <c r="K208" s="3">
        <v>0.26600000000000001</v>
      </c>
      <c r="L208" s="39">
        <v>81</v>
      </c>
      <c r="M208" s="3">
        <v>140.446</v>
      </c>
      <c r="N208" s="3">
        <v>205.12</v>
      </c>
      <c r="O208" s="3">
        <v>21.344000000000001</v>
      </c>
      <c r="P208" s="3">
        <v>0.70899999999999996</v>
      </c>
      <c r="Q208" s="3">
        <v>117.568</v>
      </c>
      <c r="R208" s="3" t="s">
        <v>82</v>
      </c>
    </row>
    <row r="209" spans="1:18">
      <c r="A209" s="80"/>
      <c r="B209" s="122" t="s">
        <v>66</v>
      </c>
      <c r="C209" s="123"/>
      <c r="D209" s="17">
        <v>30</v>
      </c>
      <c r="E209" s="3">
        <v>2.1999999999999999E-2</v>
      </c>
      <c r="F209" s="15">
        <v>0</v>
      </c>
      <c r="G209" s="39">
        <v>5.59</v>
      </c>
      <c r="H209" s="39">
        <v>17.195</v>
      </c>
      <c r="I209" s="39">
        <v>0.03</v>
      </c>
      <c r="J209" s="39">
        <v>1E-3</v>
      </c>
      <c r="K209" s="39">
        <v>1E-3</v>
      </c>
      <c r="L209" s="39">
        <v>0</v>
      </c>
      <c r="M209" s="39">
        <v>2.08</v>
      </c>
      <c r="N209" s="39">
        <v>0.75</v>
      </c>
      <c r="O209" s="39">
        <v>0.6</v>
      </c>
      <c r="P209" s="39">
        <v>6.5000000000000002E-2</v>
      </c>
      <c r="Q209" s="39">
        <v>9.375</v>
      </c>
      <c r="R209" s="3" t="s">
        <v>67</v>
      </c>
    </row>
    <row r="210" spans="1:18" ht="16.5" customHeight="1">
      <c r="A210" s="80"/>
      <c r="B210" s="126" t="s">
        <v>135</v>
      </c>
      <c r="C210" s="127"/>
      <c r="D210" s="17">
        <v>180</v>
      </c>
      <c r="E210" s="40">
        <v>0.1</v>
      </c>
      <c r="F210" s="30">
        <v>0</v>
      </c>
      <c r="G210" s="40">
        <v>6.1980000000000004</v>
      </c>
      <c r="H210" s="40">
        <v>25.18</v>
      </c>
      <c r="I210" s="40">
        <v>0.05</v>
      </c>
      <c r="J210" s="40">
        <v>4.0000000000000001E-3</v>
      </c>
      <c r="K210" s="40">
        <v>5.0000000000000001E-3</v>
      </c>
      <c r="L210" s="40">
        <v>0</v>
      </c>
      <c r="M210" s="40">
        <v>10.755000000000001</v>
      </c>
      <c r="N210" s="40">
        <v>4.12</v>
      </c>
      <c r="O210" s="40">
        <v>4</v>
      </c>
      <c r="P210" s="40">
        <v>0.42799999999999999</v>
      </c>
      <c r="Q210" s="40">
        <v>13.12</v>
      </c>
      <c r="R210" s="10" t="s">
        <v>206</v>
      </c>
    </row>
    <row r="211" spans="1:18" ht="16.5" customHeight="1">
      <c r="A211" s="80"/>
      <c r="B211" s="70" t="s">
        <v>187</v>
      </c>
      <c r="C211" s="71"/>
      <c r="D211" s="17">
        <v>50</v>
      </c>
      <c r="E211" s="40">
        <v>0.62</v>
      </c>
      <c r="F211" s="40">
        <v>1.091</v>
      </c>
      <c r="G211" s="40">
        <v>6.2080000000000002</v>
      </c>
      <c r="H211" s="40">
        <v>38.01</v>
      </c>
      <c r="I211" s="40">
        <v>3.4</v>
      </c>
      <c r="J211" s="40">
        <v>0.03</v>
      </c>
      <c r="K211" s="40">
        <v>3.3000000000000002E-2</v>
      </c>
      <c r="L211" s="40">
        <v>0</v>
      </c>
      <c r="M211" s="40">
        <v>14.24</v>
      </c>
      <c r="N211" s="40">
        <v>27.52</v>
      </c>
      <c r="O211" s="40">
        <v>17.308</v>
      </c>
      <c r="P211" s="40">
        <v>0.60599999999999998</v>
      </c>
      <c r="Q211" s="40">
        <v>123.1</v>
      </c>
      <c r="R211" s="10" t="s">
        <v>188</v>
      </c>
    </row>
    <row r="212" spans="1:18">
      <c r="A212" s="80"/>
      <c r="B212" s="144" t="s">
        <v>69</v>
      </c>
      <c r="C212" s="145"/>
      <c r="D212" s="17">
        <v>25</v>
      </c>
      <c r="E212" s="39">
        <v>1.875</v>
      </c>
      <c r="F212" s="39">
        <v>0.72499999999999998</v>
      </c>
      <c r="G212" s="39">
        <v>12.85</v>
      </c>
      <c r="H212" s="39">
        <v>65.5</v>
      </c>
      <c r="I212" s="39">
        <v>0</v>
      </c>
      <c r="J212" s="39">
        <v>2.8000000000000001E-2</v>
      </c>
      <c r="K212" s="39">
        <v>8.0000000000000002E-3</v>
      </c>
      <c r="L212" s="39">
        <v>0</v>
      </c>
      <c r="M212" s="39">
        <v>4.75</v>
      </c>
      <c r="N212" s="39">
        <v>16.25</v>
      </c>
      <c r="O212" s="39">
        <v>3.25</v>
      </c>
      <c r="P212" s="39">
        <v>0.3</v>
      </c>
      <c r="Q212" s="39">
        <v>23</v>
      </c>
      <c r="R212" s="3"/>
    </row>
    <row r="213" spans="1:18" ht="15.75">
      <c r="A213" s="82"/>
      <c r="B213" s="112" t="s">
        <v>38</v>
      </c>
      <c r="C213" s="113"/>
      <c r="D213" s="90">
        <f>SUM(D208:D212)</f>
        <v>385</v>
      </c>
      <c r="E213" s="14">
        <f t="shared" ref="E213:Q213" si="46">SUM(E208:E212)</f>
        <v>19.374000000000002</v>
      </c>
      <c r="F213" s="14">
        <f t="shared" si="46"/>
        <v>14.18</v>
      </c>
      <c r="G213" s="14">
        <f t="shared" si="46"/>
        <v>45.383000000000003</v>
      </c>
      <c r="H213" s="14">
        <f t="shared" si="46"/>
        <v>385.51499999999999</v>
      </c>
      <c r="I213" s="41">
        <f t="shared" si="46"/>
        <v>3.88</v>
      </c>
      <c r="J213" s="14">
        <f t="shared" si="46"/>
        <v>0.95900000000000007</v>
      </c>
      <c r="K213" s="14">
        <f t="shared" si="46"/>
        <v>0.31300000000000006</v>
      </c>
      <c r="L213" s="41">
        <f t="shared" si="46"/>
        <v>81</v>
      </c>
      <c r="M213" s="41">
        <f t="shared" si="46"/>
        <v>172.27100000000002</v>
      </c>
      <c r="N213" s="41">
        <f t="shared" si="46"/>
        <v>253.76000000000002</v>
      </c>
      <c r="O213" s="14">
        <f t="shared" si="46"/>
        <v>46.502000000000002</v>
      </c>
      <c r="P213" s="14">
        <f t="shared" si="46"/>
        <v>2.1079999999999997</v>
      </c>
      <c r="Q213" s="14">
        <f t="shared" si="46"/>
        <v>286.16300000000001</v>
      </c>
      <c r="R213" s="3"/>
    </row>
    <row r="214" spans="1:18" ht="15.75">
      <c r="A214" s="9" t="s">
        <v>52</v>
      </c>
      <c r="B214" s="112"/>
      <c r="C214" s="113"/>
      <c r="D214" s="91">
        <f>D213+D207+D204+D198+D196</f>
        <v>1585</v>
      </c>
      <c r="E214" s="42">
        <f t="shared" ref="E214:Q214" si="47">E213+E207+E204+E198+E196</f>
        <v>58.923000000000002</v>
      </c>
      <c r="F214" s="42">
        <f t="shared" si="47"/>
        <v>80.471000000000004</v>
      </c>
      <c r="G214" s="42">
        <f t="shared" si="47"/>
        <v>186.14900000000003</v>
      </c>
      <c r="H214" s="42">
        <f t="shared" si="47"/>
        <v>1719.5609999999997</v>
      </c>
      <c r="I214" s="42">
        <f t="shared" si="47"/>
        <v>101.16</v>
      </c>
      <c r="J214" s="42">
        <f t="shared" si="47"/>
        <v>2.7040000000000002</v>
      </c>
      <c r="K214" s="42">
        <f t="shared" si="47"/>
        <v>1.3670000000000002</v>
      </c>
      <c r="L214" s="48">
        <f t="shared" si="47"/>
        <v>239.429</v>
      </c>
      <c r="M214" s="42">
        <f t="shared" si="47"/>
        <v>856.83199999999988</v>
      </c>
      <c r="N214" s="48">
        <f t="shared" si="47"/>
        <v>1114.848</v>
      </c>
      <c r="O214" s="42">
        <f t="shared" si="47"/>
        <v>225.74700000000001</v>
      </c>
      <c r="P214" s="42">
        <f t="shared" si="47"/>
        <v>12.987999999999998</v>
      </c>
      <c r="Q214" s="42">
        <f t="shared" si="47"/>
        <v>2764.1220000000003</v>
      </c>
      <c r="R214" s="3"/>
    </row>
    <row r="215" spans="1:18" ht="15.75">
      <c r="A215" s="38" t="s">
        <v>136</v>
      </c>
      <c r="B215" s="112"/>
      <c r="C215" s="113"/>
      <c r="D215" s="1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ht="15.75" customHeight="1">
      <c r="A216" s="109" t="s">
        <v>10</v>
      </c>
      <c r="B216" s="165" t="s">
        <v>137</v>
      </c>
      <c r="C216" s="166"/>
      <c r="D216" s="17">
        <v>150</v>
      </c>
      <c r="E216" s="3">
        <v>5.3920000000000003</v>
      </c>
      <c r="F216" s="39">
        <v>7.34</v>
      </c>
      <c r="G216" s="3">
        <v>21.103999999999999</v>
      </c>
      <c r="H216" s="39">
        <v>172.8</v>
      </c>
      <c r="I216" s="39">
        <v>1.3</v>
      </c>
      <c r="J216" s="39">
        <v>0.13</v>
      </c>
      <c r="K216" s="39">
        <v>0.17499999999999999</v>
      </c>
      <c r="L216" s="39">
        <v>36</v>
      </c>
      <c r="M216" s="39">
        <v>134.46600000000001</v>
      </c>
      <c r="N216" s="39">
        <v>156.94999999999999</v>
      </c>
      <c r="O216" s="39">
        <v>40.344000000000001</v>
      </c>
      <c r="P216" s="39">
        <v>0.84599999999999997</v>
      </c>
      <c r="Q216" s="39">
        <v>213.488</v>
      </c>
      <c r="R216" s="3" t="s">
        <v>92</v>
      </c>
    </row>
    <row r="217" spans="1:18" ht="16.5" customHeight="1">
      <c r="A217" s="110"/>
      <c r="B217" s="126" t="s">
        <v>55</v>
      </c>
      <c r="C217" s="127"/>
      <c r="D217" s="17">
        <v>180</v>
      </c>
      <c r="E217" s="3">
        <v>2.903</v>
      </c>
      <c r="F217" s="3">
        <v>3.2090000000000001</v>
      </c>
      <c r="G217" s="3">
        <v>10.691000000000001</v>
      </c>
      <c r="H217" s="3">
        <v>84.058999999999997</v>
      </c>
      <c r="I217" s="39">
        <v>1.3</v>
      </c>
      <c r="J217" s="3">
        <v>0.04</v>
      </c>
      <c r="K217" s="39">
        <v>0.15</v>
      </c>
      <c r="L217" s="15">
        <v>20</v>
      </c>
      <c r="M217" s="3">
        <v>123.685</v>
      </c>
      <c r="N217" s="3">
        <v>90.119</v>
      </c>
      <c r="O217" s="39">
        <v>14.8</v>
      </c>
      <c r="P217" s="3">
        <v>0.11799999999999999</v>
      </c>
      <c r="Q217" s="3">
        <v>147.066</v>
      </c>
      <c r="R217" s="3" t="s">
        <v>36</v>
      </c>
    </row>
    <row r="218" spans="1:18">
      <c r="A218" s="110"/>
      <c r="B218" s="144" t="s">
        <v>97</v>
      </c>
      <c r="C218" s="145"/>
      <c r="D218" s="83" t="s">
        <v>162</v>
      </c>
      <c r="E218" s="84">
        <v>1.54</v>
      </c>
      <c r="F218" s="84">
        <v>4.21</v>
      </c>
      <c r="G218" s="28">
        <v>10.345000000000001</v>
      </c>
      <c r="H218" s="84">
        <v>85.45</v>
      </c>
      <c r="I218" s="84">
        <v>0</v>
      </c>
      <c r="J218" s="84">
        <v>2.3E-2</v>
      </c>
      <c r="K218" s="84">
        <v>1.2E-2</v>
      </c>
      <c r="L218" s="84">
        <v>20</v>
      </c>
      <c r="M218" s="84">
        <v>5</v>
      </c>
      <c r="N218" s="84">
        <v>14.5</v>
      </c>
      <c r="O218" s="84">
        <v>2.6</v>
      </c>
      <c r="P218" s="84">
        <v>0.25</v>
      </c>
      <c r="Q218" s="84">
        <v>19.899999999999999</v>
      </c>
      <c r="R218" s="28" t="s">
        <v>46</v>
      </c>
    </row>
    <row r="219" spans="1:18" s="85" customFormat="1" ht="15.75">
      <c r="A219" s="111"/>
      <c r="B219" s="112" t="s">
        <v>13</v>
      </c>
      <c r="C219" s="113"/>
      <c r="D219" s="90">
        <v>355</v>
      </c>
      <c r="E219" s="14">
        <f t="shared" ref="E219:Q219" si="48">SUM(E216:E218)</f>
        <v>9.8350000000000009</v>
      </c>
      <c r="F219" s="14">
        <f t="shared" si="48"/>
        <v>14.759</v>
      </c>
      <c r="G219" s="14">
        <f t="shared" si="48"/>
        <v>42.14</v>
      </c>
      <c r="H219" s="32">
        <f t="shared" si="48"/>
        <v>342.30900000000003</v>
      </c>
      <c r="I219" s="41">
        <f t="shared" si="48"/>
        <v>2.6</v>
      </c>
      <c r="J219" s="41">
        <f t="shared" si="48"/>
        <v>0.193</v>
      </c>
      <c r="K219" s="41">
        <f t="shared" si="48"/>
        <v>0.33699999999999997</v>
      </c>
      <c r="L219" s="32">
        <f t="shared" si="48"/>
        <v>76</v>
      </c>
      <c r="M219" s="41">
        <f t="shared" si="48"/>
        <v>263.15100000000001</v>
      </c>
      <c r="N219" s="41">
        <f t="shared" si="48"/>
        <v>261.56899999999996</v>
      </c>
      <c r="O219" s="41">
        <f t="shared" si="48"/>
        <v>57.744000000000007</v>
      </c>
      <c r="P219" s="41">
        <f t="shared" si="48"/>
        <v>1.214</v>
      </c>
      <c r="Q219" s="41">
        <f t="shared" si="48"/>
        <v>380.45399999999995</v>
      </c>
      <c r="R219" s="3"/>
    </row>
    <row r="220" spans="1:18">
      <c r="A220" s="9" t="s">
        <v>12</v>
      </c>
      <c r="B220" s="126" t="s">
        <v>231</v>
      </c>
      <c r="C220" s="127"/>
      <c r="D220" s="17">
        <v>130</v>
      </c>
      <c r="E220" s="47">
        <v>0.52</v>
      </c>
      <c r="F220" s="47">
        <v>0.52</v>
      </c>
      <c r="G220" s="47">
        <v>12.74</v>
      </c>
      <c r="H220" s="47">
        <v>61.1</v>
      </c>
      <c r="I220" s="47">
        <v>13</v>
      </c>
      <c r="J220" s="47">
        <v>3.9E-2</v>
      </c>
      <c r="K220" s="47">
        <v>2.5999999999999999E-2</v>
      </c>
      <c r="L220" s="47">
        <v>0</v>
      </c>
      <c r="M220" s="47">
        <v>20.8</v>
      </c>
      <c r="N220" s="47">
        <v>14.3</v>
      </c>
      <c r="O220" s="47">
        <v>1.17</v>
      </c>
      <c r="P220" s="47">
        <v>2.86</v>
      </c>
      <c r="Q220" s="47">
        <v>361.4</v>
      </c>
      <c r="R220" s="3" t="s">
        <v>61</v>
      </c>
    </row>
    <row r="221" spans="1:18">
      <c r="A221" s="81"/>
      <c r="B221" s="112" t="s">
        <v>14</v>
      </c>
      <c r="C221" s="113"/>
      <c r="D221" s="90">
        <f>SUM(D220)</f>
        <v>130</v>
      </c>
      <c r="E221" s="43">
        <f t="shared" ref="E221:Q221" si="49">SUM(E220)</f>
        <v>0.52</v>
      </c>
      <c r="F221" s="43">
        <f t="shared" si="49"/>
        <v>0.52</v>
      </c>
      <c r="G221" s="43">
        <f t="shared" si="49"/>
        <v>12.74</v>
      </c>
      <c r="H221" s="43">
        <f t="shared" si="49"/>
        <v>61.1</v>
      </c>
      <c r="I221" s="43">
        <f t="shared" si="49"/>
        <v>13</v>
      </c>
      <c r="J221" s="43">
        <f t="shared" si="49"/>
        <v>3.9E-2</v>
      </c>
      <c r="K221" s="43">
        <f t="shared" si="49"/>
        <v>2.5999999999999999E-2</v>
      </c>
      <c r="L221" s="43">
        <f t="shared" si="49"/>
        <v>0</v>
      </c>
      <c r="M221" s="43">
        <f t="shared" si="49"/>
        <v>20.8</v>
      </c>
      <c r="N221" s="43">
        <f t="shared" si="49"/>
        <v>14.3</v>
      </c>
      <c r="O221" s="43">
        <f t="shared" si="49"/>
        <v>1.17</v>
      </c>
      <c r="P221" s="43">
        <f t="shared" si="49"/>
        <v>2.86</v>
      </c>
      <c r="Q221" s="43">
        <f t="shared" si="49"/>
        <v>361.4</v>
      </c>
      <c r="R221" s="3"/>
    </row>
    <row r="222" spans="1:18">
      <c r="A222" s="109" t="s">
        <v>47</v>
      </c>
      <c r="B222" s="126" t="s">
        <v>138</v>
      </c>
      <c r="C222" s="127"/>
      <c r="D222" s="17">
        <v>150</v>
      </c>
      <c r="E222" s="3">
        <v>5.258</v>
      </c>
      <c r="F222" s="3">
        <v>5.524</v>
      </c>
      <c r="G222" s="3">
        <v>18.102</v>
      </c>
      <c r="H222" s="3">
        <v>144.09899999999999</v>
      </c>
      <c r="I222" s="3">
        <v>18.03</v>
      </c>
      <c r="J222" s="3">
        <v>0.13700000000000001</v>
      </c>
      <c r="K222" s="3">
        <v>0.104</v>
      </c>
      <c r="L222" s="39">
        <v>6</v>
      </c>
      <c r="M222" s="39">
        <v>59.53</v>
      </c>
      <c r="N222" s="3">
        <v>116.907</v>
      </c>
      <c r="O222" s="3">
        <v>40.72</v>
      </c>
      <c r="P222" s="3">
        <v>1.9810000000000001</v>
      </c>
      <c r="Q222" s="3">
        <v>607.58500000000004</v>
      </c>
      <c r="R222" s="3" t="s">
        <v>139</v>
      </c>
    </row>
    <row r="223" spans="1:18">
      <c r="A223" s="110"/>
      <c r="B223" s="124" t="s">
        <v>140</v>
      </c>
      <c r="C223" s="125"/>
      <c r="D223" s="17">
        <v>100</v>
      </c>
      <c r="E223" s="39">
        <v>3.89</v>
      </c>
      <c r="F223" s="39">
        <v>4.08</v>
      </c>
      <c r="G223" s="39">
        <v>24.74</v>
      </c>
      <c r="H223" s="39">
        <v>151.35</v>
      </c>
      <c r="I223" s="39">
        <v>0</v>
      </c>
      <c r="J223" s="39">
        <v>0.06</v>
      </c>
      <c r="K223" s="39">
        <v>0.02</v>
      </c>
      <c r="L223" s="39">
        <v>20</v>
      </c>
      <c r="M223" s="39">
        <v>19.14</v>
      </c>
      <c r="N223" s="39">
        <v>32.325000000000003</v>
      </c>
      <c r="O223" s="39">
        <v>7.81</v>
      </c>
      <c r="P223" s="39">
        <v>0.58499999999999996</v>
      </c>
      <c r="Q223" s="39">
        <v>45.185000000000002</v>
      </c>
      <c r="R223" s="3" t="s">
        <v>141</v>
      </c>
    </row>
    <row r="224" spans="1:18">
      <c r="A224" s="110"/>
      <c r="B224" s="126" t="s">
        <v>142</v>
      </c>
      <c r="C224" s="127"/>
      <c r="D224" s="17">
        <v>50</v>
      </c>
      <c r="E224" s="3">
        <v>19.585000000000001</v>
      </c>
      <c r="F224" s="39">
        <v>11.31</v>
      </c>
      <c r="G224" s="3">
        <v>14.483000000000001</v>
      </c>
      <c r="H224" s="3">
        <v>239.41900000000001</v>
      </c>
      <c r="I224" s="39">
        <v>34.78</v>
      </c>
      <c r="J224" s="3">
        <v>2.016</v>
      </c>
      <c r="K224" s="3">
        <v>2.218</v>
      </c>
      <c r="L224" s="16">
        <v>8214</v>
      </c>
      <c r="M224" s="3">
        <v>19.029</v>
      </c>
      <c r="N224" s="3">
        <v>342.86200000000002</v>
      </c>
      <c r="O224" s="3">
        <v>26.992999999999999</v>
      </c>
      <c r="P224" s="3">
        <v>7.2110000000000003</v>
      </c>
      <c r="Q224" s="3">
        <v>346.87599999999998</v>
      </c>
      <c r="R224" s="3" t="s">
        <v>143</v>
      </c>
    </row>
    <row r="225" spans="1:18">
      <c r="A225" s="110"/>
      <c r="B225" s="126" t="s">
        <v>186</v>
      </c>
      <c r="C225" s="127"/>
      <c r="D225" s="17">
        <v>130</v>
      </c>
      <c r="E225" s="3">
        <v>0.308</v>
      </c>
      <c r="F225" s="3">
        <v>1.4E-2</v>
      </c>
      <c r="G225" s="39">
        <v>8.26</v>
      </c>
      <c r="H225" s="39">
        <v>59.36</v>
      </c>
      <c r="I225" s="39">
        <v>0.28000000000000003</v>
      </c>
      <c r="J225" s="3">
        <v>3.0000000000000001E-3</v>
      </c>
      <c r="K225" s="3">
        <v>6.0000000000000001E-3</v>
      </c>
      <c r="L225" s="39">
        <v>0</v>
      </c>
      <c r="M225" s="39">
        <v>22.47</v>
      </c>
      <c r="N225" s="39">
        <v>10.78</v>
      </c>
      <c r="O225" s="39">
        <v>5.7</v>
      </c>
      <c r="P225" s="3">
        <v>0.85799999999999998</v>
      </c>
      <c r="Q225" s="39">
        <v>81.83</v>
      </c>
      <c r="R225" s="10" t="s">
        <v>29</v>
      </c>
    </row>
    <row r="226" spans="1:18">
      <c r="A226" s="110"/>
      <c r="B226" s="130" t="s">
        <v>76</v>
      </c>
      <c r="C226" s="130"/>
      <c r="D226" s="17">
        <v>40</v>
      </c>
      <c r="E226" s="39">
        <v>2.64</v>
      </c>
      <c r="F226" s="39">
        <v>0.48</v>
      </c>
      <c r="G226" s="39">
        <v>15.84</v>
      </c>
      <c r="H226" s="39">
        <v>79.2</v>
      </c>
      <c r="I226" s="39">
        <v>0</v>
      </c>
      <c r="J226" s="39">
        <v>6.8000000000000005E-2</v>
      </c>
      <c r="K226" s="39">
        <v>3.2000000000000001E-2</v>
      </c>
      <c r="L226" s="39">
        <v>0</v>
      </c>
      <c r="M226" s="39">
        <v>11.6</v>
      </c>
      <c r="N226" s="39">
        <v>60</v>
      </c>
      <c r="O226" s="39">
        <v>18.8</v>
      </c>
      <c r="P226" s="39">
        <v>1.56</v>
      </c>
      <c r="Q226" s="39">
        <v>94</v>
      </c>
      <c r="R226" s="3"/>
    </row>
    <row r="227" spans="1:18" ht="15.75">
      <c r="A227" s="111"/>
      <c r="B227" s="112" t="s">
        <v>18</v>
      </c>
      <c r="C227" s="113"/>
      <c r="D227" s="90">
        <f>SUM(D222:D226)</f>
        <v>470</v>
      </c>
      <c r="E227" s="41">
        <f t="shared" ref="E227:Q227" si="50">SUM(E222:E226)</f>
        <v>31.681000000000001</v>
      </c>
      <c r="F227" s="14">
        <f t="shared" si="50"/>
        <v>21.408000000000001</v>
      </c>
      <c r="G227" s="14">
        <f t="shared" si="50"/>
        <v>81.425000000000011</v>
      </c>
      <c r="H227" s="14">
        <f t="shared" si="50"/>
        <v>673.428</v>
      </c>
      <c r="I227" s="41">
        <f t="shared" si="50"/>
        <v>53.09</v>
      </c>
      <c r="J227" s="41">
        <f t="shared" si="50"/>
        <v>2.2840000000000003</v>
      </c>
      <c r="K227" s="14">
        <f t="shared" si="50"/>
        <v>2.38</v>
      </c>
      <c r="L227" s="22">
        <f t="shared" si="50"/>
        <v>8240</v>
      </c>
      <c r="M227" s="41">
        <f t="shared" si="50"/>
        <v>131.76900000000001</v>
      </c>
      <c r="N227" s="41">
        <f t="shared" si="50"/>
        <v>562.87400000000002</v>
      </c>
      <c r="O227" s="41">
        <f t="shared" si="50"/>
        <v>100.023</v>
      </c>
      <c r="P227" s="41">
        <f t="shared" si="50"/>
        <v>12.195000000000002</v>
      </c>
      <c r="Q227" s="41">
        <f t="shared" si="50"/>
        <v>1175.4759999999999</v>
      </c>
      <c r="R227" s="3"/>
    </row>
    <row r="228" spans="1:18">
      <c r="A228" s="109" t="s">
        <v>19</v>
      </c>
      <c r="B228" s="126" t="s">
        <v>192</v>
      </c>
      <c r="C228" s="127"/>
      <c r="D228" s="17">
        <v>120</v>
      </c>
      <c r="E228" s="39">
        <v>3.48</v>
      </c>
      <c r="F228" s="39">
        <v>3.84</v>
      </c>
      <c r="G228" s="39">
        <v>4.8</v>
      </c>
      <c r="H228" s="39">
        <v>70.8</v>
      </c>
      <c r="I228" s="39">
        <v>0.84</v>
      </c>
      <c r="J228" s="39">
        <v>3.5999999999999997E-2</v>
      </c>
      <c r="K228" s="39">
        <v>0.20399999999999999</v>
      </c>
      <c r="L228" s="39">
        <v>24</v>
      </c>
      <c r="M228" s="39">
        <v>144</v>
      </c>
      <c r="N228" s="39">
        <v>114</v>
      </c>
      <c r="O228" s="39">
        <v>16.8</v>
      </c>
      <c r="P228" s="39">
        <v>0.12</v>
      </c>
      <c r="Q228" s="39">
        <v>175.2</v>
      </c>
      <c r="R228" s="8" t="s">
        <v>193</v>
      </c>
    </row>
    <row r="229" spans="1:18">
      <c r="A229" s="110"/>
      <c r="B229" s="70" t="s">
        <v>208</v>
      </c>
      <c r="C229" s="71"/>
      <c r="D229" s="17">
        <v>30</v>
      </c>
      <c r="E229" s="39">
        <v>0.59799999999999998</v>
      </c>
      <c r="F229" s="3">
        <v>2.0350000000000001</v>
      </c>
      <c r="G229" s="3">
        <v>4.0069999999999997</v>
      </c>
      <c r="H229" s="39">
        <v>37.159999999999997</v>
      </c>
      <c r="I229" s="39">
        <v>11.44</v>
      </c>
      <c r="J229" s="39">
        <v>1.4999999999999999E-2</v>
      </c>
      <c r="K229" s="39">
        <v>1.9E-2</v>
      </c>
      <c r="L229" s="39">
        <v>0</v>
      </c>
      <c r="M229" s="39">
        <v>15.036</v>
      </c>
      <c r="N229" s="39">
        <v>14.52</v>
      </c>
      <c r="O229" s="39">
        <v>8.7040000000000006</v>
      </c>
      <c r="P229" s="39">
        <v>0.24</v>
      </c>
      <c r="Q229" s="39">
        <v>97.66</v>
      </c>
      <c r="R229" s="8" t="s">
        <v>209</v>
      </c>
    </row>
    <row r="230" spans="1:18" ht="29.25" customHeight="1">
      <c r="A230" s="110"/>
      <c r="B230" s="126" t="s">
        <v>144</v>
      </c>
      <c r="C230" s="127"/>
      <c r="D230" s="17">
        <v>80</v>
      </c>
      <c r="E230" s="3">
        <v>9.1959999999999997</v>
      </c>
      <c r="F230" s="3">
        <v>11.159000000000001</v>
      </c>
      <c r="G230" s="3">
        <v>48.103999999999999</v>
      </c>
      <c r="H230" s="39">
        <v>329.63</v>
      </c>
      <c r="I230" s="39">
        <v>0.52</v>
      </c>
      <c r="J230" s="39">
        <v>10.343</v>
      </c>
      <c r="K230" s="39">
        <v>0.35899999999999999</v>
      </c>
      <c r="L230" s="39">
        <v>49</v>
      </c>
      <c r="M230" s="39">
        <v>66.287999999999997</v>
      </c>
      <c r="N230" s="39">
        <v>116.175</v>
      </c>
      <c r="O230" s="39">
        <v>17.442</v>
      </c>
      <c r="P230" s="39">
        <v>1.097</v>
      </c>
      <c r="Q230" s="39">
        <v>158.72900000000001</v>
      </c>
      <c r="R230" s="10" t="s">
        <v>145</v>
      </c>
    </row>
    <row r="231" spans="1:18" ht="15.75">
      <c r="A231" s="78"/>
      <c r="B231" s="126" t="s">
        <v>20</v>
      </c>
      <c r="C231" s="127"/>
      <c r="D231" s="90">
        <f>SUM(D228:D230)</f>
        <v>230</v>
      </c>
      <c r="E231" s="41">
        <f t="shared" ref="E231:Q231" si="51">SUM(E228:E230)</f>
        <v>13.274000000000001</v>
      </c>
      <c r="F231" s="14">
        <f t="shared" si="51"/>
        <v>17.033999999999999</v>
      </c>
      <c r="G231" s="41">
        <f t="shared" si="51"/>
        <v>56.911000000000001</v>
      </c>
      <c r="H231" s="41">
        <f t="shared" si="51"/>
        <v>437.59</v>
      </c>
      <c r="I231" s="41">
        <f t="shared" si="51"/>
        <v>12.799999999999999</v>
      </c>
      <c r="J231" s="41">
        <f t="shared" si="51"/>
        <v>10.394</v>
      </c>
      <c r="K231" s="41">
        <f t="shared" si="51"/>
        <v>0.58199999999999996</v>
      </c>
      <c r="L231" s="41">
        <f t="shared" si="51"/>
        <v>73</v>
      </c>
      <c r="M231" s="41">
        <f t="shared" si="51"/>
        <v>225.32400000000001</v>
      </c>
      <c r="N231" s="41">
        <f t="shared" si="51"/>
        <v>244.69499999999999</v>
      </c>
      <c r="O231" s="41">
        <f t="shared" si="51"/>
        <v>42.945999999999998</v>
      </c>
      <c r="P231" s="41">
        <f t="shared" si="51"/>
        <v>1.4569999999999999</v>
      </c>
      <c r="Q231" s="41">
        <f t="shared" si="51"/>
        <v>431.58900000000006</v>
      </c>
      <c r="R231" s="10"/>
    </row>
    <row r="232" spans="1:18">
      <c r="A232" s="109" t="s">
        <v>26</v>
      </c>
      <c r="B232" s="124" t="s">
        <v>146</v>
      </c>
      <c r="C232" s="125"/>
      <c r="D232" s="17">
        <v>50</v>
      </c>
      <c r="E232" s="3">
        <v>17.704999999999998</v>
      </c>
      <c r="F232" s="3">
        <v>3.9750000000000001</v>
      </c>
      <c r="G232" s="3">
        <v>13.638999999999999</v>
      </c>
      <c r="H232" s="3">
        <v>135.12100000000001</v>
      </c>
      <c r="I232" s="3">
        <v>1.573</v>
      </c>
      <c r="J232" s="3">
        <v>0.124</v>
      </c>
      <c r="K232" s="3">
        <v>0.155</v>
      </c>
      <c r="L232" s="39">
        <v>38.659999999999997</v>
      </c>
      <c r="M232" s="3">
        <v>49.813000000000002</v>
      </c>
      <c r="N232" s="3">
        <v>261.15699999999998</v>
      </c>
      <c r="O232" s="3">
        <v>120.922</v>
      </c>
      <c r="P232" s="3">
        <v>1.181</v>
      </c>
      <c r="Q232" s="3">
        <v>443.72199999999998</v>
      </c>
      <c r="R232" s="3" t="s">
        <v>147</v>
      </c>
    </row>
    <row r="233" spans="1:18">
      <c r="A233" s="110"/>
      <c r="B233" s="72" t="s">
        <v>73</v>
      </c>
      <c r="C233" s="73"/>
      <c r="D233" s="17">
        <v>110</v>
      </c>
      <c r="E233" s="39">
        <v>3.45</v>
      </c>
      <c r="F233" s="3">
        <v>5.3550000000000004</v>
      </c>
      <c r="G233" s="3">
        <v>20.283000000000001</v>
      </c>
      <c r="H233" s="3">
        <v>143.67500000000001</v>
      </c>
      <c r="I233" s="3">
        <v>51.15</v>
      </c>
      <c r="J233" s="39">
        <v>0.05</v>
      </c>
      <c r="K233" s="3">
        <v>0.111</v>
      </c>
      <c r="L233" s="39">
        <v>28</v>
      </c>
      <c r="M233" s="3">
        <v>75.421999999999997</v>
      </c>
      <c r="N233" s="3">
        <v>103.05</v>
      </c>
      <c r="O233" s="3">
        <v>34.563000000000002</v>
      </c>
      <c r="P233" s="3">
        <v>1.0740000000000001</v>
      </c>
      <c r="Q233" s="3">
        <v>699.83600000000001</v>
      </c>
      <c r="R233" s="3" t="s">
        <v>210</v>
      </c>
    </row>
    <row r="234" spans="1:18">
      <c r="A234" s="110"/>
      <c r="B234" s="126" t="s">
        <v>124</v>
      </c>
      <c r="C234" s="127"/>
      <c r="D234" s="17">
        <v>60</v>
      </c>
      <c r="E234" s="39">
        <v>0.9</v>
      </c>
      <c r="F234" s="3">
        <v>2.0579999999999998</v>
      </c>
      <c r="G234" s="39">
        <v>5.28</v>
      </c>
      <c r="H234" s="39">
        <v>43.18</v>
      </c>
      <c r="I234" s="39">
        <v>6</v>
      </c>
      <c r="J234" s="39">
        <v>1.2E-2</v>
      </c>
      <c r="K234" s="39">
        <v>0.24</v>
      </c>
      <c r="L234" s="39">
        <v>0</v>
      </c>
      <c r="M234" s="39">
        <v>22.2</v>
      </c>
      <c r="N234" s="39">
        <v>25.84</v>
      </c>
      <c r="O234" s="39">
        <v>13.2</v>
      </c>
      <c r="P234" s="39">
        <v>0.84</v>
      </c>
      <c r="Q234" s="39">
        <v>172.8</v>
      </c>
      <c r="R234" s="3" t="s">
        <v>211</v>
      </c>
    </row>
    <row r="235" spans="1:18">
      <c r="A235" s="110"/>
      <c r="B235" s="126" t="s">
        <v>68</v>
      </c>
      <c r="C235" s="127"/>
      <c r="D235" s="17">
        <v>180</v>
      </c>
      <c r="E235" s="3">
        <v>0.13600000000000001</v>
      </c>
      <c r="F235" s="3">
        <v>4.0000000000000001E-3</v>
      </c>
      <c r="G235" s="3">
        <v>6.3179999999999996</v>
      </c>
      <c r="H235" s="39">
        <v>26.54</v>
      </c>
      <c r="I235" s="39">
        <v>1.65</v>
      </c>
      <c r="J235" s="39">
        <v>5.0000000000000001E-3</v>
      </c>
      <c r="K235" s="39">
        <v>6.0000000000000001E-3</v>
      </c>
      <c r="L235" s="39">
        <v>0</v>
      </c>
      <c r="M235" s="39">
        <v>12.355</v>
      </c>
      <c r="N235" s="39">
        <v>5</v>
      </c>
      <c r="O235" s="39">
        <v>4.4800000000000004</v>
      </c>
      <c r="P235" s="39">
        <v>0.45200000000000001</v>
      </c>
      <c r="Q235" s="39">
        <v>19.64</v>
      </c>
      <c r="R235" s="21" t="s">
        <v>23</v>
      </c>
    </row>
    <row r="236" spans="1:18">
      <c r="A236" s="110"/>
      <c r="B236" s="126" t="s">
        <v>37</v>
      </c>
      <c r="C236" s="127"/>
      <c r="D236" s="17">
        <v>20</v>
      </c>
      <c r="E236" s="39">
        <v>1.5</v>
      </c>
      <c r="F236" s="39">
        <v>0.57999999999999996</v>
      </c>
      <c r="G236" s="39">
        <v>10.28</v>
      </c>
      <c r="H236" s="39">
        <v>52.4</v>
      </c>
      <c r="I236" s="39">
        <v>0</v>
      </c>
      <c r="J236" s="39">
        <v>2.1999999999999999E-2</v>
      </c>
      <c r="K236" s="39">
        <v>6.0000000000000001E-3</v>
      </c>
      <c r="L236" s="39">
        <v>0</v>
      </c>
      <c r="M236" s="39">
        <v>3.8</v>
      </c>
      <c r="N236" s="39">
        <v>13</v>
      </c>
      <c r="O236" s="39">
        <v>2.6</v>
      </c>
      <c r="P236" s="39">
        <v>0.24</v>
      </c>
      <c r="Q236" s="39">
        <v>18.399999999999999</v>
      </c>
      <c r="R236" s="3"/>
    </row>
    <row r="237" spans="1:18" ht="15.75">
      <c r="A237" s="111"/>
      <c r="B237" s="112" t="s">
        <v>38</v>
      </c>
      <c r="C237" s="113"/>
      <c r="D237" s="90">
        <f>SUM(D232:D236)</f>
        <v>420</v>
      </c>
      <c r="E237" s="14">
        <f t="shared" ref="E237:Q237" si="52">SUM(E232:E236)</f>
        <v>23.690999999999995</v>
      </c>
      <c r="F237" s="14">
        <f t="shared" si="52"/>
        <v>11.972</v>
      </c>
      <c r="G237" s="41">
        <f t="shared" si="52"/>
        <v>55.8</v>
      </c>
      <c r="H237" s="41">
        <f t="shared" si="52"/>
        <v>400.91600000000005</v>
      </c>
      <c r="I237" s="14">
        <f t="shared" si="52"/>
        <v>60.372999999999998</v>
      </c>
      <c r="J237" s="14">
        <f t="shared" si="52"/>
        <v>0.21299999999999999</v>
      </c>
      <c r="K237" s="14">
        <f t="shared" si="52"/>
        <v>0.51800000000000002</v>
      </c>
      <c r="L237" s="14">
        <f t="shared" si="52"/>
        <v>66.66</v>
      </c>
      <c r="M237" s="41">
        <f t="shared" si="52"/>
        <v>163.59</v>
      </c>
      <c r="N237" s="41">
        <f t="shared" si="52"/>
        <v>408.04699999999997</v>
      </c>
      <c r="O237" s="14">
        <f t="shared" si="52"/>
        <v>175.76499999999999</v>
      </c>
      <c r="P237" s="14">
        <f t="shared" si="52"/>
        <v>3.7869999999999999</v>
      </c>
      <c r="Q237" s="14">
        <f t="shared" si="52"/>
        <v>1354.3980000000001</v>
      </c>
      <c r="R237" s="3"/>
    </row>
    <row r="238" spans="1:18" ht="15.75">
      <c r="A238" s="9" t="s">
        <v>212</v>
      </c>
      <c r="B238" s="112"/>
      <c r="C238" s="113"/>
      <c r="D238" s="91">
        <f>D237+D231+D227+D221+D219</f>
        <v>1605</v>
      </c>
      <c r="E238" s="42">
        <f t="shared" ref="E238:Q238" si="53">E237+E231+E227+E221+E219</f>
        <v>79.001000000000005</v>
      </c>
      <c r="F238" s="36">
        <f t="shared" si="53"/>
        <v>65.693000000000012</v>
      </c>
      <c r="G238" s="36">
        <f t="shared" si="53"/>
        <v>249.01600000000002</v>
      </c>
      <c r="H238" s="42">
        <f t="shared" si="53"/>
        <v>1915.3430000000001</v>
      </c>
      <c r="I238" s="42">
        <f t="shared" si="53"/>
        <v>141.863</v>
      </c>
      <c r="J238" s="42">
        <f t="shared" si="53"/>
        <v>13.122999999999999</v>
      </c>
      <c r="K238" s="42">
        <f t="shared" si="53"/>
        <v>3.843</v>
      </c>
      <c r="L238" s="25">
        <f t="shared" si="53"/>
        <v>8455.66</v>
      </c>
      <c r="M238" s="42">
        <f t="shared" si="53"/>
        <v>804.63400000000001</v>
      </c>
      <c r="N238" s="48">
        <f t="shared" si="53"/>
        <v>1491.4849999999999</v>
      </c>
      <c r="O238" s="42">
        <f t="shared" si="53"/>
        <v>377.64800000000002</v>
      </c>
      <c r="P238" s="42">
        <f t="shared" si="53"/>
        <v>21.512999999999998</v>
      </c>
      <c r="Q238" s="42">
        <f t="shared" si="53"/>
        <v>3703.317</v>
      </c>
      <c r="R238" s="3"/>
    </row>
    <row r="239" spans="1:18">
      <c r="A239" s="9" t="s">
        <v>213</v>
      </c>
      <c r="B239" s="112"/>
      <c r="C239" s="113"/>
      <c r="D239" s="1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ht="15.75" customHeight="1">
      <c r="A240" s="117" t="s">
        <v>10</v>
      </c>
      <c r="B240" s="124" t="s">
        <v>148</v>
      </c>
      <c r="C240" s="125"/>
      <c r="D240" s="17">
        <v>150</v>
      </c>
      <c r="E240" s="39">
        <v>3.8119999999999998</v>
      </c>
      <c r="F240" s="39">
        <v>6.82</v>
      </c>
      <c r="G240" s="3">
        <v>13.884</v>
      </c>
      <c r="H240" s="39">
        <v>133</v>
      </c>
      <c r="I240" s="39">
        <v>1.3</v>
      </c>
      <c r="J240" s="3">
        <v>5.6000000000000001E-2</v>
      </c>
      <c r="K240" s="3">
        <v>0.161</v>
      </c>
      <c r="L240" s="39">
        <v>36</v>
      </c>
      <c r="M240" s="3">
        <v>128.46600000000001</v>
      </c>
      <c r="N240" s="3">
        <v>111.15</v>
      </c>
      <c r="O240" s="3">
        <v>19.344000000000001</v>
      </c>
      <c r="P240" s="3">
        <v>0.46600000000000003</v>
      </c>
      <c r="Q240" s="3">
        <v>164.88800000000001</v>
      </c>
      <c r="R240" s="3" t="s">
        <v>92</v>
      </c>
    </row>
    <row r="241" spans="1:18">
      <c r="A241" s="118"/>
      <c r="B241" s="126" t="s">
        <v>43</v>
      </c>
      <c r="C241" s="127"/>
      <c r="D241" s="17">
        <v>180</v>
      </c>
      <c r="E241" s="3">
        <v>3.2040000000000002</v>
      </c>
      <c r="F241" s="3">
        <v>3.3879999999999999</v>
      </c>
      <c r="G241" s="3">
        <v>10.816000000000001</v>
      </c>
      <c r="H241" s="3">
        <v>87.552999999999997</v>
      </c>
      <c r="I241" s="39">
        <v>1.3</v>
      </c>
      <c r="J241" s="3">
        <v>4.1000000000000002E-2</v>
      </c>
      <c r="K241" s="3">
        <v>0.153</v>
      </c>
      <c r="L241" s="39">
        <v>20</v>
      </c>
      <c r="M241" s="3">
        <v>125.38</v>
      </c>
      <c r="N241" s="3">
        <v>98.188000000000002</v>
      </c>
      <c r="O241" s="3">
        <v>20.113</v>
      </c>
      <c r="P241" s="3">
        <v>0.39300000000000002</v>
      </c>
      <c r="Q241" s="3">
        <v>165.28299999999999</v>
      </c>
      <c r="R241" s="3" t="s">
        <v>44</v>
      </c>
    </row>
    <row r="242" spans="1:18">
      <c r="A242" s="118"/>
      <c r="B242" s="126" t="s">
        <v>97</v>
      </c>
      <c r="C242" s="127"/>
      <c r="D242" s="20" t="s">
        <v>205</v>
      </c>
      <c r="E242" s="39">
        <v>1.165</v>
      </c>
      <c r="F242" s="39">
        <v>4.0599999999999996</v>
      </c>
      <c r="G242" s="3">
        <v>7.7750000000000004</v>
      </c>
      <c r="H242" s="39">
        <v>72.349999999999994</v>
      </c>
      <c r="I242" s="39">
        <v>0</v>
      </c>
      <c r="J242" s="39">
        <v>1.7000000000000001E-2</v>
      </c>
      <c r="K242" s="39">
        <v>1.0999999999999999E-2</v>
      </c>
      <c r="L242" s="39">
        <v>20</v>
      </c>
      <c r="M242" s="39">
        <v>4.05</v>
      </c>
      <c r="N242" s="39">
        <v>11.25</v>
      </c>
      <c r="O242" s="39">
        <v>1.95</v>
      </c>
      <c r="P242" s="39">
        <v>0.19</v>
      </c>
      <c r="Q242" s="39">
        <v>36.75</v>
      </c>
      <c r="R242" s="3" t="s">
        <v>46</v>
      </c>
    </row>
    <row r="243" spans="1:18" ht="15.75">
      <c r="A243" s="119"/>
      <c r="B243" s="112" t="s">
        <v>13</v>
      </c>
      <c r="C243" s="113"/>
      <c r="D243" s="90">
        <v>350</v>
      </c>
      <c r="E243" s="41">
        <f t="shared" ref="E243:Q243" si="54">SUM(E240:E242)</f>
        <v>8.1810000000000009</v>
      </c>
      <c r="F243" s="14">
        <f t="shared" si="54"/>
        <v>14.268000000000001</v>
      </c>
      <c r="G243" s="14">
        <f t="shared" si="54"/>
        <v>32.475000000000001</v>
      </c>
      <c r="H243" s="14">
        <f t="shared" si="54"/>
        <v>292.90300000000002</v>
      </c>
      <c r="I243" s="41">
        <f t="shared" si="54"/>
        <v>2.6</v>
      </c>
      <c r="J243" s="14">
        <f t="shared" si="54"/>
        <v>0.114</v>
      </c>
      <c r="K243" s="14">
        <f t="shared" si="54"/>
        <v>0.32500000000000001</v>
      </c>
      <c r="L243" s="41">
        <f t="shared" si="54"/>
        <v>76</v>
      </c>
      <c r="M243" s="41">
        <f t="shared" si="54"/>
        <v>257.89600000000002</v>
      </c>
      <c r="N243" s="41">
        <f t="shared" si="54"/>
        <v>220.58800000000002</v>
      </c>
      <c r="O243" s="14">
        <f t="shared" si="54"/>
        <v>41.407000000000004</v>
      </c>
      <c r="P243" s="14">
        <f t="shared" si="54"/>
        <v>1.0489999999999999</v>
      </c>
      <c r="Q243" s="14">
        <f t="shared" si="54"/>
        <v>366.92099999999999</v>
      </c>
      <c r="R243" s="3"/>
    </row>
    <row r="244" spans="1:18" ht="15.75">
      <c r="A244" s="38" t="s">
        <v>12</v>
      </c>
      <c r="B244" s="126" t="s">
        <v>231</v>
      </c>
      <c r="C244" s="127"/>
      <c r="D244" s="17">
        <v>130</v>
      </c>
      <c r="E244" s="47">
        <v>0.52</v>
      </c>
      <c r="F244" s="47">
        <v>0.52</v>
      </c>
      <c r="G244" s="47">
        <v>12.74</v>
      </c>
      <c r="H244" s="47">
        <v>61.1</v>
      </c>
      <c r="I244" s="47">
        <v>13</v>
      </c>
      <c r="J244" s="47">
        <v>3.9E-2</v>
      </c>
      <c r="K244" s="47">
        <v>2.5999999999999999E-2</v>
      </c>
      <c r="L244" s="47">
        <v>0</v>
      </c>
      <c r="M244" s="47">
        <v>20.8</v>
      </c>
      <c r="N244" s="47">
        <v>14.3</v>
      </c>
      <c r="O244" s="47">
        <v>1.17</v>
      </c>
      <c r="P244" s="47">
        <v>2.86</v>
      </c>
      <c r="Q244" s="47">
        <v>361.4</v>
      </c>
      <c r="R244" s="3" t="s">
        <v>61</v>
      </c>
    </row>
    <row r="245" spans="1:18">
      <c r="A245" s="3"/>
      <c r="B245" s="112" t="s">
        <v>14</v>
      </c>
      <c r="C245" s="113"/>
      <c r="D245" s="90">
        <f>SUM(D244)</f>
        <v>130</v>
      </c>
      <c r="E245" s="43">
        <f t="shared" ref="E245:Q245" si="55">SUM(E244)</f>
        <v>0.52</v>
      </c>
      <c r="F245" s="43">
        <f t="shared" si="55"/>
        <v>0.52</v>
      </c>
      <c r="G245" s="43">
        <f t="shared" si="55"/>
        <v>12.74</v>
      </c>
      <c r="H245" s="43">
        <f t="shared" si="55"/>
        <v>61.1</v>
      </c>
      <c r="I245" s="43">
        <f t="shared" si="55"/>
        <v>13</v>
      </c>
      <c r="J245" s="43">
        <f t="shared" si="55"/>
        <v>3.9E-2</v>
      </c>
      <c r="K245" s="43">
        <f t="shared" si="55"/>
        <v>2.5999999999999999E-2</v>
      </c>
      <c r="L245" s="43">
        <f t="shared" si="55"/>
        <v>0</v>
      </c>
      <c r="M245" s="43">
        <f t="shared" si="55"/>
        <v>20.8</v>
      </c>
      <c r="N245" s="43">
        <f t="shared" si="55"/>
        <v>14.3</v>
      </c>
      <c r="O245" s="43">
        <f t="shared" si="55"/>
        <v>1.17</v>
      </c>
      <c r="P245" s="43">
        <f t="shared" si="55"/>
        <v>2.86</v>
      </c>
      <c r="Q245" s="43">
        <f t="shared" si="55"/>
        <v>361.4</v>
      </c>
      <c r="R245" s="3"/>
    </row>
    <row r="246" spans="1:18">
      <c r="A246" s="109" t="s">
        <v>47</v>
      </c>
      <c r="B246" s="126" t="s">
        <v>149</v>
      </c>
      <c r="C246" s="127"/>
      <c r="D246" s="17">
        <v>150</v>
      </c>
      <c r="E246" s="39">
        <v>6.3890000000000002</v>
      </c>
      <c r="F246" s="3">
        <v>6.093</v>
      </c>
      <c r="G246" s="3">
        <v>16.922000000000001</v>
      </c>
      <c r="H246" s="3">
        <v>148.47900000000001</v>
      </c>
      <c r="I246" s="3">
        <v>13.13</v>
      </c>
      <c r="J246" s="3">
        <v>0.14199999999999999</v>
      </c>
      <c r="K246" s="3">
        <v>0.09</v>
      </c>
      <c r="L246" s="39">
        <v>8</v>
      </c>
      <c r="M246" s="3">
        <v>30.765000000000001</v>
      </c>
      <c r="N246" s="3">
        <v>110.852</v>
      </c>
      <c r="O246" s="3">
        <v>37.46</v>
      </c>
      <c r="P246" s="3">
        <v>1.321</v>
      </c>
      <c r="Q246" s="3">
        <v>437.815</v>
      </c>
      <c r="R246" s="3" t="s">
        <v>150</v>
      </c>
    </row>
    <row r="247" spans="1:18">
      <c r="A247" s="110"/>
      <c r="B247" s="126" t="s">
        <v>78</v>
      </c>
      <c r="C247" s="127"/>
      <c r="D247" s="17">
        <v>100</v>
      </c>
      <c r="E247" s="47">
        <v>2.4569999999999999</v>
      </c>
      <c r="F247" s="13">
        <v>1.6</v>
      </c>
      <c r="G247" s="13">
        <v>6.17</v>
      </c>
      <c r="H247" s="13">
        <v>50.148000000000003</v>
      </c>
      <c r="I247" s="13">
        <v>49.89</v>
      </c>
      <c r="J247" s="47">
        <v>4.1000000000000002E-2</v>
      </c>
      <c r="K247" s="13">
        <v>0.05</v>
      </c>
      <c r="L247" s="47">
        <v>8.1999999999999993</v>
      </c>
      <c r="M247" s="13">
        <v>60.481999999999999</v>
      </c>
      <c r="N247" s="13">
        <v>46.904000000000003</v>
      </c>
      <c r="O247" s="13">
        <v>20.448</v>
      </c>
      <c r="P247" s="13">
        <v>0.79400000000000004</v>
      </c>
      <c r="Q247" s="13">
        <v>355.50200000000001</v>
      </c>
      <c r="R247" s="3" t="s">
        <v>79</v>
      </c>
    </row>
    <row r="248" spans="1:18" ht="26.25" customHeight="1">
      <c r="A248" s="110"/>
      <c r="B248" s="122" t="s">
        <v>151</v>
      </c>
      <c r="C248" s="123"/>
      <c r="D248" s="17">
        <v>50</v>
      </c>
      <c r="E248" s="13">
        <v>12.073</v>
      </c>
      <c r="F248" s="13">
        <v>16.321000000000002</v>
      </c>
      <c r="G248" s="13">
        <v>0.122</v>
      </c>
      <c r="H248" s="47">
        <v>195.83</v>
      </c>
      <c r="I248" s="47">
        <v>1.1519999999999999</v>
      </c>
      <c r="J248" s="13">
        <v>5.8999999999999997E-2</v>
      </c>
      <c r="K248" s="13">
        <v>0.13200000000000001</v>
      </c>
      <c r="L248" s="47">
        <v>64.040000000000006</v>
      </c>
      <c r="M248" s="47">
        <v>14.523999999999999</v>
      </c>
      <c r="N248" s="13">
        <v>112.62</v>
      </c>
      <c r="O248" s="47">
        <v>12.144</v>
      </c>
      <c r="P248" s="13">
        <v>1.0069999999999999</v>
      </c>
      <c r="Q248" s="13">
        <v>151.136</v>
      </c>
      <c r="R248" s="31" t="s">
        <v>220</v>
      </c>
    </row>
    <row r="249" spans="1:18" ht="17.25" customHeight="1">
      <c r="A249" s="110"/>
      <c r="B249" s="126" t="s">
        <v>218</v>
      </c>
      <c r="C249" s="127"/>
      <c r="D249" s="17">
        <v>10</v>
      </c>
      <c r="E249" s="13">
        <v>0.84599999999999997</v>
      </c>
      <c r="F249" s="13">
        <v>1.835</v>
      </c>
      <c r="G249" s="13">
        <v>3.9910000000000001</v>
      </c>
      <c r="H249" s="47">
        <v>35.92</v>
      </c>
      <c r="I249" s="47">
        <v>0.13</v>
      </c>
      <c r="J249" s="13">
        <v>0.85399999999999998</v>
      </c>
      <c r="K249" s="13">
        <v>1.9E-2</v>
      </c>
      <c r="L249" s="47">
        <v>10</v>
      </c>
      <c r="M249" s="47">
        <v>17.510000000000002</v>
      </c>
      <c r="N249" s="47">
        <v>14.65</v>
      </c>
      <c r="O249" s="47">
        <v>2.52</v>
      </c>
      <c r="P249" s="13">
        <v>0.10299999999999999</v>
      </c>
      <c r="Q249" s="47">
        <v>21.42</v>
      </c>
      <c r="R249" s="31" t="s">
        <v>219</v>
      </c>
    </row>
    <row r="250" spans="1:18">
      <c r="A250" s="110"/>
      <c r="B250" s="122" t="s">
        <v>89</v>
      </c>
      <c r="C250" s="123"/>
      <c r="D250" s="17">
        <v>120</v>
      </c>
      <c r="E250" s="39">
        <v>0.308</v>
      </c>
      <c r="F250" s="3">
        <v>1.4E-2</v>
      </c>
      <c r="G250" s="39">
        <v>8.26</v>
      </c>
      <c r="H250" s="39">
        <v>59.36</v>
      </c>
      <c r="I250" s="39">
        <v>0.28000000000000003</v>
      </c>
      <c r="J250" s="39">
        <v>3.0000000000000001E-3</v>
      </c>
      <c r="K250" s="39">
        <v>6.0000000000000001E-3</v>
      </c>
      <c r="L250" s="39">
        <v>0</v>
      </c>
      <c r="M250" s="39">
        <v>21.12</v>
      </c>
      <c r="N250" s="39">
        <v>10.78</v>
      </c>
      <c r="O250" s="39">
        <v>5.4</v>
      </c>
      <c r="P250" s="39">
        <v>0.85799999999999998</v>
      </c>
      <c r="Q250" s="39">
        <v>81.739999999999995</v>
      </c>
      <c r="R250" s="3" t="s">
        <v>90</v>
      </c>
    </row>
    <row r="251" spans="1:18">
      <c r="A251" s="110"/>
      <c r="B251" s="126" t="s">
        <v>76</v>
      </c>
      <c r="C251" s="127"/>
      <c r="D251" s="17">
        <v>40</v>
      </c>
      <c r="E251" s="39">
        <v>2.64</v>
      </c>
      <c r="F251" s="39">
        <v>0.48</v>
      </c>
      <c r="G251" s="39">
        <v>15.84</v>
      </c>
      <c r="H251" s="39">
        <v>79.2</v>
      </c>
      <c r="I251" s="39">
        <v>0</v>
      </c>
      <c r="J251" s="39">
        <v>6.8000000000000005E-2</v>
      </c>
      <c r="K251" s="39">
        <v>3.2000000000000001E-2</v>
      </c>
      <c r="L251" s="39">
        <v>0</v>
      </c>
      <c r="M251" s="39">
        <v>11.6</v>
      </c>
      <c r="N251" s="39">
        <v>60</v>
      </c>
      <c r="O251" s="39">
        <v>18.8</v>
      </c>
      <c r="P251" s="39">
        <v>1.56</v>
      </c>
      <c r="Q251" s="39">
        <v>94</v>
      </c>
      <c r="R251" s="3"/>
    </row>
    <row r="252" spans="1:18" ht="15.75">
      <c r="A252" s="111"/>
      <c r="B252" s="112" t="s">
        <v>18</v>
      </c>
      <c r="C252" s="113"/>
      <c r="D252" s="90">
        <f>SUM(D246:D251)</f>
        <v>470</v>
      </c>
      <c r="E252" s="41">
        <f t="shared" ref="E252:Q252" si="56">SUM(E246:E251)</f>
        <v>24.713000000000001</v>
      </c>
      <c r="F252" s="41">
        <f t="shared" si="56"/>
        <v>26.343000000000004</v>
      </c>
      <c r="G252" s="41">
        <f t="shared" si="56"/>
        <v>51.304999999999993</v>
      </c>
      <c r="H252" s="41">
        <f t="shared" si="56"/>
        <v>568.93700000000001</v>
      </c>
      <c r="I252" s="41">
        <f t="shared" si="56"/>
        <v>64.581999999999994</v>
      </c>
      <c r="J252" s="41">
        <f t="shared" si="56"/>
        <v>1.167</v>
      </c>
      <c r="K252" s="41">
        <f t="shared" si="56"/>
        <v>0.32900000000000007</v>
      </c>
      <c r="L252" s="41">
        <f t="shared" si="56"/>
        <v>90.240000000000009</v>
      </c>
      <c r="M252" s="41">
        <f t="shared" si="56"/>
        <v>156.001</v>
      </c>
      <c r="N252" s="41">
        <f t="shared" si="56"/>
        <v>355.80599999999993</v>
      </c>
      <c r="O252" s="41">
        <f t="shared" si="56"/>
        <v>96.772000000000006</v>
      </c>
      <c r="P252" s="41">
        <f t="shared" si="56"/>
        <v>5.6430000000000007</v>
      </c>
      <c r="Q252" s="41">
        <f t="shared" si="56"/>
        <v>1141.6129999999998</v>
      </c>
      <c r="R252" s="3"/>
    </row>
    <row r="253" spans="1:18">
      <c r="A253" s="109" t="s">
        <v>19</v>
      </c>
      <c r="B253" s="126" t="s">
        <v>59</v>
      </c>
      <c r="C253" s="127"/>
      <c r="D253" s="17">
        <v>200</v>
      </c>
      <c r="E253" s="39">
        <v>5.8</v>
      </c>
      <c r="F253" s="39">
        <v>6.4</v>
      </c>
      <c r="G253" s="39">
        <v>8</v>
      </c>
      <c r="H253" s="39">
        <v>118</v>
      </c>
      <c r="I253" s="39">
        <v>1.4</v>
      </c>
      <c r="J253" s="39">
        <v>0.06</v>
      </c>
      <c r="K253" s="39">
        <v>0.34</v>
      </c>
      <c r="L253" s="39">
        <v>40</v>
      </c>
      <c r="M253" s="39">
        <v>240</v>
      </c>
      <c r="N253" s="39">
        <v>190</v>
      </c>
      <c r="O253" s="39">
        <v>28</v>
      </c>
      <c r="P253" s="39">
        <v>0.2</v>
      </c>
      <c r="Q253" s="39">
        <v>292</v>
      </c>
      <c r="R253" s="10" t="s">
        <v>30</v>
      </c>
    </row>
    <row r="254" spans="1:18">
      <c r="A254" s="110"/>
      <c r="B254" s="122" t="s">
        <v>37</v>
      </c>
      <c r="C254" s="123"/>
      <c r="D254" s="17">
        <v>20</v>
      </c>
      <c r="E254" s="47">
        <v>1.5</v>
      </c>
      <c r="F254" s="47">
        <v>0.57999999999999996</v>
      </c>
      <c r="G254" s="13">
        <v>10.28</v>
      </c>
      <c r="H254" s="47">
        <v>52.4</v>
      </c>
      <c r="I254" s="47">
        <v>0</v>
      </c>
      <c r="J254" s="47">
        <v>2.1999999999999999E-2</v>
      </c>
      <c r="K254" s="47">
        <v>6.0000000000000001E-3</v>
      </c>
      <c r="L254" s="47">
        <v>0</v>
      </c>
      <c r="M254" s="47">
        <v>3.8</v>
      </c>
      <c r="N254" s="47">
        <v>13</v>
      </c>
      <c r="O254" s="47">
        <v>2.6</v>
      </c>
      <c r="P254" s="47">
        <v>0.24</v>
      </c>
      <c r="Q254" s="47">
        <v>18.399999999999999</v>
      </c>
      <c r="R254" s="3"/>
    </row>
    <row r="255" spans="1:18" ht="15.75">
      <c r="A255" s="111"/>
      <c r="B255" s="112" t="s">
        <v>20</v>
      </c>
      <c r="C255" s="113"/>
      <c r="D255" s="90">
        <f>SUM(D253:D254)</f>
        <v>220</v>
      </c>
      <c r="E255" s="41">
        <f t="shared" ref="E255:Q255" si="57">SUM(E253:E254)</f>
        <v>7.3</v>
      </c>
      <c r="F255" s="41">
        <f t="shared" si="57"/>
        <v>6.98</v>
      </c>
      <c r="G255" s="41">
        <f t="shared" si="57"/>
        <v>18.28</v>
      </c>
      <c r="H255" s="41">
        <f t="shared" si="57"/>
        <v>170.4</v>
      </c>
      <c r="I255" s="41">
        <f t="shared" si="57"/>
        <v>1.4</v>
      </c>
      <c r="J255" s="41">
        <f t="shared" si="57"/>
        <v>8.199999999999999E-2</v>
      </c>
      <c r="K255" s="41">
        <f t="shared" si="57"/>
        <v>0.34600000000000003</v>
      </c>
      <c r="L255" s="41">
        <f t="shared" si="57"/>
        <v>40</v>
      </c>
      <c r="M255" s="41">
        <f t="shared" si="57"/>
        <v>243.8</v>
      </c>
      <c r="N255" s="41">
        <f t="shared" si="57"/>
        <v>203</v>
      </c>
      <c r="O255" s="41">
        <f t="shared" si="57"/>
        <v>30.6</v>
      </c>
      <c r="P255" s="41">
        <f t="shared" si="57"/>
        <v>0.44</v>
      </c>
      <c r="Q255" s="41">
        <f t="shared" si="57"/>
        <v>310.39999999999998</v>
      </c>
      <c r="R255" s="3"/>
    </row>
    <row r="256" spans="1:18">
      <c r="A256" s="109" t="s">
        <v>152</v>
      </c>
      <c r="B256" s="126" t="s">
        <v>153</v>
      </c>
      <c r="C256" s="127"/>
      <c r="D256" s="17">
        <v>100</v>
      </c>
      <c r="E256" s="39">
        <v>13.593</v>
      </c>
      <c r="F256" s="39">
        <v>11.032999999999999</v>
      </c>
      <c r="G256" s="3">
        <v>14.615</v>
      </c>
      <c r="H256" s="39">
        <v>241.69</v>
      </c>
      <c r="I256" s="39">
        <v>4.3099999999999996</v>
      </c>
      <c r="J256" s="39">
        <v>0.94</v>
      </c>
      <c r="K256" s="39">
        <v>0.28199999999999997</v>
      </c>
      <c r="L256" s="39">
        <v>60.6</v>
      </c>
      <c r="M256" s="39">
        <v>144.13999999999999</v>
      </c>
      <c r="N256" s="39">
        <v>214.86</v>
      </c>
      <c r="O256" s="39">
        <v>47.96</v>
      </c>
      <c r="P256" s="39">
        <v>1.17</v>
      </c>
      <c r="Q256" s="39">
        <v>269.99</v>
      </c>
      <c r="R256" s="3" t="s">
        <v>154</v>
      </c>
    </row>
    <row r="257" spans="1:18">
      <c r="A257" s="110"/>
      <c r="B257" s="126" t="s">
        <v>66</v>
      </c>
      <c r="C257" s="127"/>
      <c r="D257" s="17">
        <v>30</v>
      </c>
      <c r="E257" s="3">
        <v>2.1999999999999999E-2</v>
      </c>
      <c r="F257" s="39">
        <v>0</v>
      </c>
      <c r="G257" s="39">
        <v>5.59</v>
      </c>
      <c r="H257" s="39">
        <v>17.195</v>
      </c>
      <c r="I257" s="39">
        <v>0.03</v>
      </c>
      <c r="J257" s="39">
        <v>1E-3</v>
      </c>
      <c r="K257" s="39">
        <v>1E-3</v>
      </c>
      <c r="L257" s="39">
        <v>0</v>
      </c>
      <c r="M257" s="39">
        <v>2.08</v>
      </c>
      <c r="N257" s="39">
        <v>0.75</v>
      </c>
      <c r="O257" s="39">
        <v>0.6</v>
      </c>
      <c r="P257" s="39">
        <v>6.5000000000000002E-2</v>
      </c>
      <c r="Q257" s="39">
        <v>9.375</v>
      </c>
      <c r="R257" s="3" t="s">
        <v>67</v>
      </c>
    </row>
    <row r="258" spans="1:18" ht="26.25">
      <c r="A258" s="110"/>
      <c r="B258" s="126" t="s">
        <v>93</v>
      </c>
      <c r="C258" s="127"/>
      <c r="D258" s="17">
        <v>150</v>
      </c>
      <c r="E258" s="40">
        <v>0.1</v>
      </c>
      <c r="F258" s="40">
        <v>0</v>
      </c>
      <c r="G258" s="40">
        <v>6.1980000000000004</v>
      </c>
      <c r="H258" s="40">
        <v>25.18</v>
      </c>
      <c r="I258" s="40">
        <v>0.05</v>
      </c>
      <c r="J258" s="40">
        <v>4.0000000000000001E-3</v>
      </c>
      <c r="K258" s="40">
        <v>5.0000000000000001E-3</v>
      </c>
      <c r="L258" s="40">
        <v>0</v>
      </c>
      <c r="M258" s="40">
        <v>10.755000000000001</v>
      </c>
      <c r="N258" s="40">
        <v>4.12</v>
      </c>
      <c r="O258" s="40">
        <v>4</v>
      </c>
      <c r="P258" s="40">
        <v>0.42799999999999999</v>
      </c>
      <c r="Q258" s="40">
        <v>13.12</v>
      </c>
      <c r="R258" s="10" t="s">
        <v>94</v>
      </c>
    </row>
    <row r="259" spans="1:18">
      <c r="A259" s="110"/>
      <c r="B259" s="76" t="s">
        <v>178</v>
      </c>
      <c r="C259" s="77"/>
      <c r="D259" s="17">
        <v>20</v>
      </c>
      <c r="E259" s="40">
        <v>2.54</v>
      </c>
      <c r="F259" s="30">
        <v>2.2999999999999998</v>
      </c>
      <c r="G259" s="40">
        <v>0.14000000000000001</v>
      </c>
      <c r="H259" s="40">
        <v>31.4</v>
      </c>
      <c r="I259" s="40">
        <v>0</v>
      </c>
      <c r="J259" s="40">
        <v>1.4E-2</v>
      </c>
      <c r="K259" s="40">
        <v>8.7999999999999995E-2</v>
      </c>
      <c r="L259" s="40">
        <v>50</v>
      </c>
      <c r="M259" s="40">
        <v>11</v>
      </c>
      <c r="N259" s="40">
        <v>38.4</v>
      </c>
      <c r="O259" s="40">
        <v>2.4</v>
      </c>
      <c r="P259" s="40">
        <v>0.5</v>
      </c>
      <c r="Q259" s="40">
        <v>28</v>
      </c>
      <c r="R259" s="10" t="s">
        <v>109</v>
      </c>
    </row>
    <row r="260" spans="1:18">
      <c r="A260" s="110"/>
      <c r="B260" s="126" t="s">
        <v>37</v>
      </c>
      <c r="C260" s="127"/>
      <c r="D260" s="17">
        <v>25</v>
      </c>
      <c r="E260" s="39">
        <v>1.875</v>
      </c>
      <c r="F260" s="39">
        <v>0.72499999999999998</v>
      </c>
      <c r="G260" s="39">
        <v>12.85</v>
      </c>
      <c r="H260" s="39">
        <v>65.5</v>
      </c>
      <c r="I260" s="39">
        <v>0</v>
      </c>
      <c r="J260" s="39">
        <v>2.8000000000000001E-2</v>
      </c>
      <c r="K260" s="39">
        <v>8.0000000000000002E-3</v>
      </c>
      <c r="L260" s="39">
        <v>0</v>
      </c>
      <c r="M260" s="39">
        <v>4.75</v>
      </c>
      <c r="N260" s="39">
        <v>16.25</v>
      </c>
      <c r="O260" s="39">
        <v>3.25</v>
      </c>
      <c r="P260" s="39">
        <v>0.3</v>
      </c>
      <c r="Q260" s="39">
        <v>23</v>
      </c>
      <c r="R260" s="3"/>
    </row>
    <row r="261" spans="1:18" ht="15.75">
      <c r="A261" s="111"/>
      <c r="B261" s="112" t="s">
        <v>38</v>
      </c>
      <c r="C261" s="113"/>
      <c r="D261" s="90">
        <f>SUM(D256:D260)</f>
        <v>325</v>
      </c>
      <c r="E261" s="41">
        <f t="shared" ref="E261:Q261" si="58">SUM(E256:E260)</f>
        <v>18.13</v>
      </c>
      <c r="F261" s="41">
        <f t="shared" si="58"/>
        <v>14.057999999999998</v>
      </c>
      <c r="G261" s="14">
        <f t="shared" si="58"/>
        <v>39.393000000000001</v>
      </c>
      <c r="H261" s="41">
        <f t="shared" si="58"/>
        <v>380.96499999999997</v>
      </c>
      <c r="I261" s="41">
        <f t="shared" si="58"/>
        <v>4.3899999999999997</v>
      </c>
      <c r="J261" s="41">
        <f t="shared" si="58"/>
        <v>0.98699999999999999</v>
      </c>
      <c r="K261" s="41">
        <f t="shared" si="58"/>
        <v>0.38400000000000001</v>
      </c>
      <c r="L261" s="41">
        <f t="shared" si="58"/>
        <v>110.6</v>
      </c>
      <c r="M261" s="41">
        <f t="shared" si="58"/>
        <v>172.72499999999999</v>
      </c>
      <c r="N261" s="41">
        <f t="shared" si="58"/>
        <v>274.38</v>
      </c>
      <c r="O261" s="41">
        <f t="shared" si="58"/>
        <v>58.21</v>
      </c>
      <c r="P261" s="41">
        <f t="shared" si="58"/>
        <v>2.4629999999999996</v>
      </c>
      <c r="Q261" s="41">
        <f t="shared" si="58"/>
        <v>343.48500000000001</v>
      </c>
      <c r="R261" s="3"/>
    </row>
    <row r="262" spans="1:18" ht="15.75">
      <c r="A262" s="9" t="s">
        <v>212</v>
      </c>
      <c r="B262" s="112"/>
      <c r="C262" s="113"/>
      <c r="D262" s="99">
        <f>D261+D255+D252+D245+D243</f>
        <v>1495</v>
      </c>
      <c r="E262" s="42">
        <f>E261+E255+E252+E245+E243</f>
        <v>58.844000000000008</v>
      </c>
      <c r="F262" s="42">
        <f>F261+F255+F252+F245+F243</f>
        <v>62.169000000000004</v>
      </c>
      <c r="G262" s="37">
        <f>G261+G255+G252+G245+G243</f>
        <v>154.19299999999998</v>
      </c>
      <c r="H262" s="42">
        <f>H261+H255+H252+H245+H243</f>
        <v>1474.3050000000001</v>
      </c>
      <c r="I262" s="42">
        <f t="shared" ref="I262:Q262" si="59">I261+I255+I252+I245+I243</f>
        <v>85.97199999999998</v>
      </c>
      <c r="J262" s="42">
        <f t="shared" si="59"/>
        <v>2.3889999999999998</v>
      </c>
      <c r="K262" s="42">
        <f t="shared" si="59"/>
        <v>1.4100000000000001</v>
      </c>
      <c r="L262" s="42">
        <f t="shared" si="59"/>
        <v>316.84000000000003</v>
      </c>
      <c r="M262" s="42">
        <f t="shared" si="59"/>
        <v>851.22199999999998</v>
      </c>
      <c r="N262" s="48">
        <f t="shared" si="59"/>
        <v>1068.0739999999998</v>
      </c>
      <c r="O262" s="42">
        <f t="shared" si="59"/>
        <v>228.15899999999999</v>
      </c>
      <c r="P262" s="42">
        <f t="shared" si="59"/>
        <v>12.454999999999998</v>
      </c>
      <c r="Q262" s="42">
        <f t="shared" si="59"/>
        <v>2523.8189999999995</v>
      </c>
      <c r="R262" s="3"/>
    </row>
    <row r="263" spans="1:18">
      <c r="A263" s="3"/>
      <c r="B263" s="112"/>
      <c r="C263" s="113"/>
      <c r="D263" s="1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ht="15.75">
      <c r="A264" s="9" t="s">
        <v>156</v>
      </c>
      <c r="B264" s="112"/>
      <c r="C264" s="113"/>
      <c r="D264" s="97">
        <f>D262+D238+D214+D191+D168+D147+D124+D101+D77+D54</f>
        <v>15667</v>
      </c>
      <c r="E264" s="45">
        <f t="shared" ref="E264:Q264" si="60">E262+E238+E214+E191+E168+E147+E124+E101+E77+E54</f>
        <v>633.44000000000005</v>
      </c>
      <c r="F264" s="44">
        <f t="shared" si="60"/>
        <v>746.57100000000014</v>
      </c>
      <c r="G264" s="46">
        <f t="shared" si="60"/>
        <v>2033.413</v>
      </c>
      <c r="H264" s="44">
        <f t="shared" si="60"/>
        <v>16947.015999999996</v>
      </c>
      <c r="I264" s="44">
        <f t="shared" si="60"/>
        <v>1018.9930000000001</v>
      </c>
      <c r="J264" s="44">
        <f t="shared" si="60"/>
        <v>53.680999999999997</v>
      </c>
      <c r="K264" s="44">
        <f t="shared" si="60"/>
        <v>90.443000000000012</v>
      </c>
      <c r="L264" s="58">
        <f t="shared" si="60"/>
        <v>19196.447</v>
      </c>
      <c r="M264" s="44">
        <f t="shared" si="60"/>
        <v>8158.6320000000014</v>
      </c>
      <c r="N264" s="58">
        <f t="shared" si="60"/>
        <v>11635.439999999997</v>
      </c>
      <c r="O264" s="44">
        <f t="shared" si="60"/>
        <v>2671.1389999999997</v>
      </c>
      <c r="P264" s="44">
        <f t="shared" si="60"/>
        <v>162.05599999999998</v>
      </c>
      <c r="Q264" s="44">
        <f t="shared" si="60"/>
        <v>30515.624</v>
      </c>
      <c r="R264" s="3"/>
    </row>
    <row r="265" spans="1:18" ht="35.25" customHeight="1">
      <c r="A265" s="128" t="s">
        <v>155</v>
      </c>
      <c r="B265" s="112"/>
      <c r="C265" s="123"/>
      <c r="D265" s="98">
        <f>D264/10</f>
        <v>1566.7</v>
      </c>
      <c r="E265" s="44">
        <f>E264/10</f>
        <v>63.344000000000008</v>
      </c>
      <c r="F265" s="44">
        <f>F264/10</f>
        <v>74.657100000000014</v>
      </c>
      <c r="G265" s="9">
        <f>G264/10</f>
        <v>203.34129999999999</v>
      </c>
      <c r="H265" s="44">
        <f>H264/10</f>
        <v>1694.7015999999996</v>
      </c>
      <c r="I265" s="44">
        <f t="shared" ref="I265:Q265" si="61">I264/10</f>
        <v>101.89930000000001</v>
      </c>
      <c r="J265" s="44">
        <f t="shared" si="61"/>
        <v>5.3681000000000001</v>
      </c>
      <c r="K265" s="44">
        <f t="shared" si="61"/>
        <v>9.0443000000000016</v>
      </c>
      <c r="L265" s="44">
        <f t="shared" si="61"/>
        <v>1919.6447000000001</v>
      </c>
      <c r="M265" s="44">
        <f t="shared" si="61"/>
        <v>815.86320000000012</v>
      </c>
      <c r="N265" s="44">
        <f t="shared" si="61"/>
        <v>1163.5439999999996</v>
      </c>
      <c r="O265" s="44">
        <f t="shared" si="61"/>
        <v>267.11389999999994</v>
      </c>
      <c r="P265" s="44">
        <f t="shared" si="61"/>
        <v>16.205599999999997</v>
      </c>
      <c r="Q265" s="44">
        <f t="shared" si="61"/>
        <v>3051.5623999999998</v>
      </c>
      <c r="R265" s="3"/>
    </row>
    <row r="266" spans="1:18" ht="30" hidden="1" customHeight="1">
      <c r="A266" s="129"/>
    </row>
  </sheetData>
  <mergeCells count="272">
    <mergeCell ref="A240:A243"/>
    <mergeCell ref="A149:A152"/>
    <mergeCell ref="A141:A146"/>
    <mergeCell ref="A138:A140"/>
    <mergeCell ref="A132:A137"/>
    <mergeCell ref="A130:A131"/>
    <mergeCell ref="A126:A129"/>
    <mergeCell ref="A170:A173"/>
    <mergeCell ref="A193:A196"/>
    <mergeCell ref="A199:A204"/>
    <mergeCell ref="A177:A182"/>
    <mergeCell ref="A164:A167"/>
    <mergeCell ref="A161:A163"/>
    <mergeCell ref="A155:A160"/>
    <mergeCell ref="A222:A227"/>
    <mergeCell ref="A228:A230"/>
    <mergeCell ref="A232:A237"/>
    <mergeCell ref="B220:C220"/>
    <mergeCell ref="B221:C221"/>
    <mergeCell ref="B222:C222"/>
    <mergeCell ref="B223:C223"/>
    <mergeCell ref="B224:C224"/>
    <mergeCell ref="B216:C216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2:C212"/>
    <mergeCell ref="B213:C213"/>
    <mergeCell ref="B214:C214"/>
    <mergeCell ref="B215:C215"/>
    <mergeCell ref="B217:C217"/>
    <mergeCell ref="B218:C218"/>
    <mergeCell ref="B192:C192"/>
    <mergeCell ref="B193:C193"/>
    <mergeCell ref="B194:C194"/>
    <mergeCell ref="B195:C195"/>
    <mergeCell ref="B196:C196"/>
    <mergeCell ref="B197:C197"/>
    <mergeCell ref="B219:C219"/>
    <mergeCell ref="A216:A219"/>
    <mergeCell ref="B198:C198"/>
    <mergeCell ref="B199:C199"/>
    <mergeCell ref="B189:C189"/>
    <mergeCell ref="B190:C190"/>
    <mergeCell ref="B191:C191"/>
    <mergeCell ref="B183:C183"/>
    <mergeCell ref="B184:C184"/>
    <mergeCell ref="B186:C186"/>
    <mergeCell ref="B187:C187"/>
    <mergeCell ref="B188:C188"/>
    <mergeCell ref="A186:A190"/>
    <mergeCell ref="A183:A185"/>
    <mergeCell ref="B159:C159"/>
    <mergeCell ref="B160:C160"/>
    <mergeCell ref="B161:C161"/>
    <mergeCell ref="B178:C178"/>
    <mergeCell ref="B179:C179"/>
    <mergeCell ref="B180:C180"/>
    <mergeCell ref="B182:C182"/>
    <mergeCell ref="B167:C167"/>
    <mergeCell ref="B168:C168"/>
    <mergeCell ref="B169:C169"/>
    <mergeCell ref="B170:C170"/>
    <mergeCell ref="B171:C171"/>
    <mergeCell ref="B172:C172"/>
    <mergeCell ref="B173:C173"/>
    <mergeCell ref="B175:C175"/>
    <mergeCell ref="B176:C176"/>
    <mergeCell ref="B177:C177"/>
    <mergeCell ref="B174:C174"/>
    <mergeCell ref="B103:C103"/>
    <mergeCell ref="B148:C148"/>
    <mergeCell ref="B149:C149"/>
    <mergeCell ref="B150:C150"/>
    <mergeCell ref="B151:C151"/>
    <mergeCell ref="B152:C152"/>
    <mergeCell ref="B134:C134"/>
    <mergeCell ref="B123:C123"/>
    <mergeCell ref="B124:C124"/>
    <mergeCell ref="B125:C125"/>
    <mergeCell ref="B117:C117"/>
    <mergeCell ref="B105:C105"/>
    <mergeCell ref="B106:C106"/>
    <mergeCell ref="B107:C107"/>
    <mergeCell ref="B110:C110"/>
    <mergeCell ref="B126:C126"/>
    <mergeCell ref="B127:C127"/>
    <mergeCell ref="B128:C128"/>
    <mergeCell ref="B129:C129"/>
    <mergeCell ref="B130:C130"/>
    <mergeCell ref="B146:C146"/>
    <mergeCell ref="B104:C104"/>
    <mergeCell ref="B109:C109"/>
    <mergeCell ref="B116:C116"/>
    <mergeCell ref="B82:C82"/>
    <mergeCell ref="B83:C83"/>
    <mergeCell ref="B84:C84"/>
    <mergeCell ref="B85:C85"/>
    <mergeCell ref="B86:C86"/>
    <mergeCell ref="B93:C93"/>
    <mergeCell ref="B100:C100"/>
    <mergeCell ref="B101:C101"/>
    <mergeCell ref="B102:C102"/>
    <mergeCell ref="B95:C95"/>
    <mergeCell ref="B97:C97"/>
    <mergeCell ref="B98:C98"/>
    <mergeCell ref="B87:C87"/>
    <mergeCell ref="B88:C88"/>
    <mergeCell ref="B89:C89"/>
    <mergeCell ref="B90:C90"/>
    <mergeCell ref="B91:C91"/>
    <mergeCell ref="B99:C99"/>
    <mergeCell ref="B94:C94"/>
    <mergeCell ref="B77:C77"/>
    <mergeCell ref="B78:C78"/>
    <mergeCell ref="B79:C79"/>
    <mergeCell ref="B80:C80"/>
    <mergeCell ref="B81:C81"/>
    <mergeCell ref="D31:D32"/>
    <mergeCell ref="B58:C58"/>
    <mergeCell ref="B59:C59"/>
    <mergeCell ref="B61:C61"/>
    <mergeCell ref="B62:C62"/>
    <mergeCell ref="B73:C73"/>
    <mergeCell ref="B75:C75"/>
    <mergeCell ref="B76:C76"/>
    <mergeCell ref="B55:C55"/>
    <mergeCell ref="B56:C56"/>
    <mergeCell ref="B72:C72"/>
    <mergeCell ref="B71:C71"/>
    <mergeCell ref="B34:C34"/>
    <mergeCell ref="B36:C36"/>
    <mergeCell ref="B38:C38"/>
    <mergeCell ref="B67:C67"/>
    <mergeCell ref="B68:C68"/>
    <mergeCell ref="B69:C69"/>
    <mergeCell ref="H31:H32"/>
    <mergeCell ref="A40:A45"/>
    <mergeCell ref="A46:A48"/>
    <mergeCell ref="R31:R32"/>
    <mergeCell ref="B57:C57"/>
    <mergeCell ref="B66:C66"/>
    <mergeCell ref="A34:A36"/>
    <mergeCell ref="B33:C33"/>
    <mergeCell ref="B53:C53"/>
    <mergeCell ref="B50:C50"/>
    <mergeCell ref="B52:C52"/>
    <mergeCell ref="B31:C32"/>
    <mergeCell ref="B65:C65"/>
    <mergeCell ref="B64:C64"/>
    <mergeCell ref="I31:L31"/>
    <mergeCell ref="M31:Q31"/>
    <mergeCell ref="B60:C60"/>
    <mergeCell ref="A49:A53"/>
    <mergeCell ref="A56:A59"/>
    <mergeCell ref="A60:A61"/>
    <mergeCell ref="A63:A67"/>
    <mergeCell ref="A110:A115"/>
    <mergeCell ref="A116:A118"/>
    <mergeCell ref="A119:A123"/>
    <mergeCell ref="A15:Q15"/>
    <mergeCell ref="D5:L5"/>
    <mergeCell ref="B45:C45"/>
    <mergeCell ref="B46:C46"/>
    <mergeCell ref="B47:C47"/>
    <mergeCell ref="B48:C48"/>
    <mergeCell ref="B49:C49"/>
    <mergeCell ref="B51:C51"/>
    <mergeCell ref="B40:C40"/>
    <mergeCell ref="B41:C41"/>
    <mergeCell ref="B42:C42"/>
    <mergeCell ref="B44:C44"/>
    <mergeCell ref="B35:C35"/>
    <mergeCell ref="A13:M13"/>
    <mergeCell ref="A31:A32"/>
    <mergeCell ref="B54:C54"/>
    <mergeCell ref="B63:C63"/>
    <mergeCell ref="B14:M14"/>
    <mergeCell ref="F30:I30"/>
    <mergeCell ref="E31:G31"/>
    <mergeCell ref="B108:C108"/>
    <mergeCell ref="B156:C156"/>
    <mergeCell ref="B157:C157"/>
    <mergeCell ref="B158:C158"/>
    <mergeCell ref="B118:C118"/>
    <mergeCell ref="B119:C119"/>
    <mergeCell ref="B120:C120"/>
    <mergeCell ref="B122:C122"/>
    <mergeCell ref="B111:C111"/>
    <mergeCell ref="B112:C112"/>
    <mergeCell ref="B113:C113"/>
    <mergeCell ref="B114:C114"/>
    <mergeCell ref="B115:C115"/>
    <mergeCell ref="B235:C235"/>
    <mergeCell ref="B236:C236"/>
    <mergeCell ref="B237:C237"/>
    <mergeCell ref="B225:C225"/>
    <mergeCell ref="B226:C226"/>
    <mergeCell ref="B227:C227"/>
    <mergeCell ref="B147:C147"/>
    <mergeCell ref="B139:C139"/>
    <mergeCell ref="B135:C135"/>
    <mergeCell ref="B136:C136"/>
    <mergeCell ref="B137:C137"/>
    <mergeCell ref="B138:C138"/>
    <mergeCell ref="B140:C140"/>
    <mergeCell ref="B141:C141"/>
    <mergeCell ref="B142:C142"/>
    <mergeCell ref="B143:C143"/>
    <mergeCell ref="B145:C145"/>
    <mergeCell ref="B162:C162"/>
    <mergeCell ref="B163:C163"/>
    <mergeCell ref="B164:C164"/>
    <mergeCell ref="B165:C165"/>
    <mergeCell ref="B166:C166"/>
    <mergeCell ref="B153:C153"/>
    <mergeCell ref="B155:C155"/>
    <mergeCell ref="B263:C263"/>
    <mergeCell ref="B264:C264"/>
    <mergeCell ref="B265:C265"/>
    <mergeCell ref="B253:C253"/>
    <mergeCell ref="B254:C254"/>
    <mergeCell ref="B255:C255"/>
    <mergeCell ref="A253:A255"/>
    <mergeCell ref="A256:A261"/>
    <mergeCell ref="A265:A266"/>
    <mergeCell ref="B256:C256"/>
    <mergeCell ref="B257:C257"/>
    <mergeCell ref="B258:C258"/>
    <mergeCell ref="B260:C260"/>
    <mergeCell ref="B261:C261"/>
    <mergeCell ref="B245:C245"/>
    <mergeCell ref="B246:C246"/>
    <mergeCell ref="B247:C247"/>
    <mergeCell ref="B248:C248"/>
    <mergeCell ref="B250:C250"/>
    <mergeCell ref="B251:C251"/>
    <mergeCell ref="B252:C252"/>
    <mergeCell ref="B249:C249"/>
    <mergeCell ref="B262:C262"/>
    <mergeCell ref="A68:A70"/>
    <mergeCell ref="B70:C70"/>
    <mergeCell ref="A71:A76"/>
    <mergeCell ref="A79:A82"/>
    <mergeCell ref="A85:A90"/>
    <mergeCell ref="A91:A94"/>
    <mergeCell ref="A95:A100"/>
    <mergeCell ref="A103:A107"/>
    <mergeCell ref="A246:A252"/>
    <mergeCell ref="B131:C131"/>
    <mergeCell ref="B132:C132"/>
    <mergeCell ref="B133:C133"/>
    <mergeCell ref="B238:C238"/>
    <mergeCell ref="B239:C239"/>
    <mergeCell ref="B240:C240"/>
    <mergeCell ref="B241:C241"/>
    <mergeCell ref="B242:C242"/>
    <mergeCell ref="B243:C243"/>
    <mergeCell ref="B228:C228"/>
    <mergeCell ref="B230:C230"/>
    <mergeCell ref="B231:C231"/>
    <mergeCell ref="B232:C232"/>
    <mergeCell ref="B234:C234"/>
    <mergeCell ref="B244:C244"/>
  </mergeCells>
  <pageMargins left="0.23622047244094491" right="0.11811023622047245" top="0.15748031496062992" bottom="0.15748031496062992" header="0.11811023622047245" footer="0.11811023622047245"/>
  <pageSetup paperSize="9" scale="70" orientation="landscape" verticalDpi="0" r:id="rId1"/>
  <rowBreaks count="5" manualBreakCount="5">
    <brk id="26" max="18" man="1"/>
    <brk id="84" max="18" man="1"/>
    <brk id="157" max="18" man="1"/>
    <brk id="221" max="18" man="1"/>
    <brk id="26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V E T A</dc:creator>
  <cp:lastModifiedBy>Admin</cp:lastModifiedBy>
  <cp:lastPrinted>2024-12-27T09:44:30Z</cp:lastPrinted>
  <dcterms:created xsi:type="dcterms:W3CDTF">2020-12-21T12:44:02Z</dcterms:created>
  <dcterms:modified xsi:type="dcterms:W3CDTF">2025-03-27T12:16:03Z</dcterms:modified>
</cp:coreProperties>
</file>